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nalucia.planamente\AppData\Local\Microsoft\Windows\INetCache\Content.Outlook\WPKI9UKD\"/>
    </mc:Choice>
  </mc:AlternateContent>
  <bookViews>
    <workbookView xWindow="0" yWindow="0" windowWidth="23040" windowHeight="8832"/>
  </bookViews>
  <sheets>
    <sheet name="Conto Economico Cons 2012 GSA" sheetId="1" r:id="rId1"/>
  </sheets>
  <definedNames>
    <definedName name="_xlnm.Print_Area" localSheetId="0">'Conto Economico Cons 2012 GSA'!$A$2:$G$120</definedName>
    <definedName name="_xlnm.Print_Titles" localSheetId="0">'Conto Economico Cons 2012 GSA'!$2:$6</definedName>
  </definedNames>
  <calcPr calcId="152511"/>
</workbook>
</file>

<file path=xl/calcChain.xml><?xml version="1.0" encoding="utf-8"?>
<calcChain xmlns="http://schemas.openxmlformats.org/spreadsheetml/2006/main">
  <c r="G10" i="1" l="1"/>
  <c r="G17" i="1"/>
  <c r="G25" i="1"/>
  <c r="G37" i="1"/>
  <c r="G40" i="1"/>
  <c r="G59" i="1"/>
  <c r="G61" i="1"/>
  <c r="G63" i="1"/>
  <c r="G64" i="1"/>
  <c r="G71" i="1"/>
  <c r="G76" i="1"/>
  <c r="G79" i="1"/>
  <c r="G91" i="1"/>
  <c r="G96" i="1"/>
  <c r="G99" i="1"/>
  <c r="G102" i="1"/>
  <c r="G105" i="1"/>
  <c r="G110" i="1"/>
  <c r="G117" i="1" s="1"/>
  <c r="G8" i="1" l="1"/>
  <c r="G34" i="1" s="1"/>
  <c r="G58" i="1"/>
  <c r="G84" i="1" s="1"/>
  <c r="I34" i="1" l="1"/>
  <c r="G86" i="1"/>
  <c r="G107" i="1"/>
  <c r="G119" i="1" l="1"/>
</calcChain>
</file>

<file path=xl/sharedStrings.xml><?xml version="1.0" encoding="utf-8"?>
<sst xmlns="http://schemas.openxmlformats.org/spreadsheetml/2006/main" count="205" uniqueCount="143">
  <si>
    <t>UTILE (PERDITA) DELL'ESERCIZIO</t>
  </si>
  <si>
    <t>Totale Y)</t>
  </si>
  <si>
    <t>Accantonamento a fondo imposte (accertamenti, condoni, ecc.)</t>
  </si>
  <si>
    <t>3)</t>
  </si>
  <si>
    <t>IRES</t>
  </si>
  <si>
    <t>2)</t>
  </si>
  <si>
    <t>IRAP relativa ad attività commerciali</t>
  </si>
  <si>
    <t>d)</t>
  </si>
  <si>
    <t>IRAP relativa ad attività di libera professione (intramoenia)</t>
  </si>
  <si>
    <t>c)</t>
  </si>
  <si>
    <t>IRAP relativa a collaboratori e personale assimilato a lavoro dipendente</t>
  </si>
  <si>
    <t>b)</t>
  </si>
  <si>
    <t>IRAP relativa a personale dipendente</t>
  </si>
  <si>
    <t>a)</t>
  </si>
  <si>
    <t>IRAP</t>
  </si>
  <si>
    <t>1)</t>
  </si>
  <si>
    <t>IMPOSTE SUL REDDITO DELL'ESERCIZIO</t>
  </si>
  <si>
    <t>Y)</t>
  </si>
  <si>
    <t>RISULTATO PRIMA DELLE IMPOSTE (A-B+C+D+E)</t>
  </si>
  <si>
    <t>Totale E)</t>
  </si>
  <si>
    <t>Altri oneri straordinari</t>
  </si>
  <si>
    <t>Minusvalenze</t>
  </si>
  <si>
    <t>Oneri straordinari</t>
  </si>
  <si>
    <t>Altri proventi straordinari</t>
  </si>
  <si>
    <t>Plusvalenze</t>
  </si>
  <si>
    <t>Proventi straordinari</t>
  </si>
  <si>
    <t>PROVENTI E ONERI STRAORDINARI</t>
  </si>
  <si>
    <t>E)</t>
  </si>
  <si>
    <t>Totale D)</t>
  </si>
  <si>
    <t>Svalutazioni</t>
  </si>
  <si>
    <t>Rivalutazioni</t>
  </si>
  <si>
    <t>RETTIFICHE DI VALORE DI ATTIVITA' FINANZIARIE</t>
  </si>
  <si>
    <t>D)</t>
  </si>
  <si>
    <t>Totale C)</t>
  </si>
  <si>
    <t>Interessi passivi ed altri oneri finanziari</t>
  </si>
  <si>
    <t>Interessi attivi ed altri proventi finanziari</t>
  </si>
  <si>
    <t>PROVENTI E ONERI FINANZIARI</t>
  </si>
  <si>
    <t>C)</t>
  </si>
  <si>
    <t>DIFF. TRA VALORE E COSTI DELLA PRODUZIONE (A-B)</t>
  </si>
  <si>
    <t>Totale B)</t>
  </si>
  <si>
    <t>Altri accantonamenti</t>
  </si>
  <si>
    <t>Accantonamenti per quote inutilizzate di contributi vincolati</t>
  </si>
  <si>
    <t xml:space="preserve">Accantonamenti per premio operosità </t>
  </si>
  <si>
    <t>Accantonamenti per rischi</t>
  </si>
  <si>
    <t>Accantonamenti</t>
  </si>
  <si>
    <t>11)</t>
  </si>
  <si>
    <t>Variazione delle rimanenze non sanitarie</t>
  </si>
  <si>
    <t>Variazione delle rimanenze sanitarie</t>
  </si>
  <si>
    <t>Variazione delle rimanenze</t>
  </si>
  <si>
    <t>10)</t>
  </si>
  <si>
    <t>Svalutazione delle immobilizzazioni e dei crediti</t>
  </si>
  <si>
    <t>9)</t>
  </si>
  <si>
    <t>Ammortamenti delle altre immobilizzazioni materiali</t>
  </si>
  <si>
    <t>Ammortamenti dei Fabbricati</t>
  </si>
  <si>
    <t>Ammortamenti immobilizzazioni immateriali</t>
  </si>
  <si>
    <t>Ammortamenti</t>
  </si>
  <si>
    <t>8)</t>
  </si>
  <si>
    <t>Oneri diversi di gestione</t>
  </si>
  <si>
    <t>7)</t>
  </si>
  <si>
    <t>Personale comparto altri ruoli</t>
  </si>
  <si>
    <t>e)</t>
  </si>
  <si>
    <t>Personale dirigente altri ruoli</t>
  </si>
  <si>
    <t>Personale comparto ruolo sanitario</t>
  </si>
  <si>
    <t>Personale dirigente ruolo sanitario non medico</t>
  </si>
  <si>
    <t>Personale dirigente medico</t>
  </si>
  <si>
    <t>Costi del personale</t>
  </si>
  <si>
    <t>6)</t>
  </si>
  <si>
    <t>Godimento di beni di terzi</t>
  </si>
  <si>
    <t>5)</t>
  </si>
  <si>
    <t>Manutenzione e riparazione</t>
  </si>
  <si>
    <t>4)</t>
  </si>
  <si>
    <t>Formazione</t>
  </si>
  <si>
    <r>
      <t>Consulenze, collaborazioni, interinale, altre prestazioni di lavoro non sanitarie</t>
    </r>
    <r>
      <rPr>
        <sz val="12"/>
        <color rgb="FFFF0000"/>
        <rFont val="Garamond"/>
        <family val="1"/>
      </rPr>
      <t xml:space="preserve"> </t>
    </r>
  </si>
  <si>
    <t>Servizi non sanitari</t>
  </si>
  <si>
    <t>Acquisti di servizi non sanitari</t>
  </si>
  <si>
    <t>Costi per differenziale Tariffe TUC</t>
  </si>
  <si>
    <t>q)</t>
  </si>
  <si>
    <t>Altri servizi sanitari e sociosanitari a rilevanza sanitaria</t>
  </si>
  <si>
    <t>p)</t>
  </si>
  <si>
    <t>Consulenze, collaborazioni, interinale, altre prestazioni di lavoro sanitarie e sociosanitarie</t>
  </si>
  <si>
    <t>o)</t>
  </si>
  <si>
    <t>Rimborsi Assegni e contributi sanitari</t>
  </si>
  <si>
    <t>n)</t>
  </si>
  <si>
    <t>Compartecipazione al personale per att. Libero-prof. (intramoenia)</t>
  </si>
  <si>
    <t>m)</t>
  </si>
  <si>
    <t>Acquisti prestazioni  socio-sanitarie a rilevanza sanitaria</t>
  </si>
  <si>
    <t>l)</t>
  </si>
  <si>
    <t>Acquisti prestazioni di trasporto sanitario</t>
  </si>
  <si>
    <t>k)</t>
  </si>
  <si>
    <t>Acquisti prestazioni termali in convenzione</t>
  </si>
  <si>
    <t>j)</t>
  </si>
  <si>
    <t>Acquisti prestazioni di distribuzione farmaci File F</t>
  </si>
  <si>
    <t>i)</t>
  </si>
  <si>
    <t>Acquisti prestazioni di psichiatrica residenziale e semiresidenziale</t>
  </si>
  <si>
    <t>h)</t>
  </si>
  <si>
    <r>
      <t xml:space="preserve">Acquisti di servizi sanitari </t>
    </r>
    <r>
      <rPr>
        <sz val="12"/>
        <rFont val="Garamond"/>
        <family val="1"/>
      </rPr>
      <t>per assistenza ospedaliera</t>
    </r>
  </si>
  <si>
    <t>g)</t>
  </si>
  <si>
    <t>Acquisti di servizi sanitari per assistenza protesica</t>
  </si>
  <si>
    <t>f)</t>
  </si>
  <si>
    <t>Acquisti di servizi sanitari per assistenza integrativa</t>
  </si>
  <si>
    <t>Acquisti di servizi sanitari per assistenza riabilitativa</t>
  </si>
  <si>
    <t>Acquisti di servizi sanitari per assitenza specialistica ambulatoriale</t>
  </si>
  <si>
    <t>Acquisti di servizi sanitari - Farmaceutica</t>
  </si>
  <si>
    <t>Acquisti di servizi sanitari - Medicina di base</t>
  </si>
  <si>
    <t>Acquisti di servizi sanitari</t>
  </si>
  <si>
    <t>Acquisti di beni non sanitari</t>
  </si>
  <si>
    <t>Acquisti di beni sanitari</t>
  </si>
  <si>
    <t>Acquisti di beni</t>
  </si>
  <si>
    <t>COSTI DELLA PRODUZIONE</t>
  </si>
  <si>
    <t>B)</t>
  </si>
  <si>
    <t>Totale A)</t>
  </si>
  <si>
    <t>Altri ricavi e proventi</t>
  </si>
  <si>
    <t>Incrementi delle immobilizzazioni per lavori interni</t>
  </si>
  <si>
    <t>Quota contributi in c/capitale imputata nell'esercizio</t>
  </si>
  <si>
    <t>Compartecipazione alla spesa per prestazioni sanitarie (Ticket)</t>
  </si>
  <si>
    <t>Concorsi, recuperi e rimborsi</t>
  </si>
  <si>
    <t>Ricavi per prestazioni sanitarie e sociosanitarie - altro</t>
  </si>
  <si>
    <t>Ricavi per prestazioni sanitarie e sociosanitarie - intramoenia</t>
  </si>
  <si>
    <t>Ricavi per prestazioni sanitarie e sociosanitarie - ad aziende sanitarie pubbliche</t>
  </si>
  <si>
    <t>Ricavi per prestazioni sanitarie e sociosanitarie a rilevanza sanitaria</t>
  </si>
  <si>
    <t>Utilizzo fondi per quote inutilizzate contributi vincolati di esercizi precedenti</t>
  </si>
  <si>
    <t>Rettifica contributi c/esercizio per destinazione ad investimenti</t>
  </si>
  <si>
    <t>Contributi in c/esercizio - da privati</t>
  </si>
  <si>
    <t>da privati</t>
  </si>
  <si>
    <t>da Regione e altri soggetti pubblici</t>
  </si>
  <si>
    <t>da Ministero della Salute per ricerca finalizzata</t>
  </si>
  <si>
    <t>da Ministero della Salute per ricerca corrente</t>
  </si>
  <si>
    <t>Contributi in c/esercizio - per ricerca</t>
  </si>
  <si>
    <t>Contributi da altri soggetti pubblici</t>
  </si>
  <si>
    <t>Contributi da aziende sanitarie pubbliche (extra fondo)</t>
  </si>
  <si>
    <t>Contributi da Regione o Prov. Aut. (extra fondo) - altro</t>
  </si>
  <si>
    <t>Contributi da Regione o Prov. Aut. (extra fondo) - Risorse aggiuntive da bilancio a titolo di copertura extra LEA</t>
  </si>
  <si>
    <t>Contributi da Regione o Prov. Aut. (extra fondo) - Risorse aggiuntive da bilancio a titolo di copertura LEA</t>
  </si>
  <si>
    <t>Contributi da Regione o Prov. Aut. (extra fondo) - vincolati</t>
  </si>
  <si>
    <t>Contributi in c/esercizio - extra fondo</t>
  </si>
  <si>
    <t>Contributi in c/esercizio - da Regione o Provincia Autonoma per quota F.S. regionale</t>
  </si>
  <si>
    <t>Contributi in c/esercizio</t>
  </si>
  <si>
    <t>VALORE DELLA PRODUZIONE</t>
  </si>
  <si>
    <t>A)</t>
  </si>
  <si>
    <t>Anno
T=2012</t>
  </si>
  <si>
    <t>Prospetto di cui all'art.8, comma 1, DL66/2014 - enti del SSN</t>
  </si>
  <si>
    <r>
      <t>S</t>
    </r>
    <r>
      <rPr>
        <b/>
        <sz val="12"/>
        <rFont val="Garamond"/>
        <family val="1"/>
      </rPr>
      <t>CHEMA</t>
    </r>
    <r>
      <rPr>
        <b/>
        <sz val="14"/>
        <rFont val="Garamond"/>
        <family val="1"/>
      </rPr>
      <t xml:space="preserve"> D</t>
    </r>
    <r>
      <rPr>
        <b/>
        <sz val="12"/>
        <rFont val="Garamond"/>
        <family val="1"/>
      </rPr>
      <t xml:space="preserve">I </t>
    </r>
    <r>
      <rPr>
        <b/>
        <sz val="14"/>
        <rFont val="Garamond"/>
        <family val="1"/>
      </rPr>
      <t>B</t>
    </r>
    <r>
      <rPr>
        <b/>
        <sz val="12"/>
        <rFont val="Garamond"/>
        <family val="1"/>
      </rPr>
      <t>ILANCIO</t>
    </r>
    <r>
      <rPr>
        <b/>
        <sz val="14"/>
        <rFont val="Garamond"/>
        <family val="1"/>
      </rPr>
      <t xml:space="preserve">
</t>
    </r>
    <r>
      <rPr>
        <i/>
        <sz val="14"/>
        <rFont val="Garamond"/>
        <family val="1"/>
      </rPr>
      <t>Decreto Interministeriale 20 marzo 2013</t>
    </r>
  </si>
  <si>
    <t>CONTO  ECONOMICO CONSUNTIVO 2012 - G.S.A.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</si>
</sst>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 * #,##0_ ;_ * \-#,##0_ ;_ * &quot;-&quot;_ ;_ @_ "/>
    <numFmt numFmtId="165" formatCode="_ * #,##0.00_ ;_ * \-#,##0.00_ ;_ * &quot;-&quot;_ ;_ @_ "/>
    <numFmt numFmtId="166" formatCode="_(* #,##0_);_(* \(#,##0\);_(* &quot;-&quot;_);_(@_)"/>
    <numFmt numFmtId="167" formatCode="_-* #,##0_-;\-* #,##0_-;_-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2"/>
      <name val="Garamond"/>
      <family val="1"/>
    </font>
    <font>
      <b/>
      <sz val="12"/>
      <name val="Garamond"/>
      <family val="1"/>
    </font>
    <font>
      <sz val="10"/>
      <name val="Arial"/>
      <family val="2"/>
    </font>
    <font>
      <b/>
      <u/>
      <sz val="12"/>
      <name val="Garamond"/>
      <family val="1"/>
    </font>
    <font>
      <b/>
      <u val="double"/>
      <sz val="12"/>
      <name val="Garamond"/>
      <family val="1"/>
    </font>
    <font>
      <sz val="12"/>
      <color rgb="FFFF0000"/>
      <name val="Garamond"/>
      <family val="1"/>
    </font>
    <font>
      <i/>
      <sz val="12"/>
      <name val="Garamond"/>
      <family val="1"/>
    </font>
    <font>
      <b/>
      <sz val="10"/>
      <name val="Tahoma"/>
      <family val="2"/>
    </font>
    <font>
      <b/>
      <sz val="14"/>
      <name val="Garamond"/>
      <family val="1"/>
    </font>
    <font>
      <i/>
      <sz val="14"/>
      <name val="Garamond"/>
      <family val="1"/>
    </font>
    <font>
      <sz val="12"/>
      <name val="Tahoma"/>
      <family val="2"/>
    </font>
    <font>
      <i/>
      <sz val="11"/>
      <name val="Tahoma"/>
      <family val="2"/>
    </font>
    <font>
      <i/>
      <sz val="14"/>
      <name val="Tahoma"/>
      <family val="2"/>
    </font>
    <font>
      <b/>
      <sz val="16"/>
      <name val="Tahoma"/>
      <family val="2"/>
    </font>
    <font>
      <b/>
      <sz val="18"/>
      <name val="Tahoma"/>
      <family val="2"/>
    </font>
    <font>
      <b/>
      <sz val="14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126">
    <xf numFmtId="0" fontId="0" fillId="0" borderId="0" xfId="0"/>
    <xf numFmtId="0" fontId="3" fillId="2" borderId="0" xfId="2" applyFont="1" applyFill="1"/>
    <xf numFmtId="0" fontId="3" fillId="2" borderId="0" xfId="2" applyFont="1" applyFill="1" applyAlignment="1">
      <alignment horizontal="center" vertical="center"/>
    </xf>
    <xf numFmtId="0" fontId="4" fillId="2" borderId="0" xfId="2" applyFont="1" applyFill="1" applyAlignment="1">
      <alignment horizontal="center" vertical="center"/>
    </xf>
    <xf numFmtId="49" fontId="3" fillId="2" borderId="0" xfId="2" applyNumberFormat="1" applyFont="1" applyFill="1"/>
    <xf numFmtId="49" fontId="3" fillId="2" borderId="0" xfId="2" applyNumberFormat="1" applyFont="1" applyFill="1" applyAlignment="1">
      <alignment horizontal="center" vertical="center"/>
    </xf>
    <xf numFmtId="49" fontId="4" fillId="2" borderId="0" xfId="2" applyNumberFormat="1" applyFont="1" applyFill="1" applyAlignment="1">
      <alignment horizontal="center" vertical="center"/>
    </xf>
    <xf numFmtId="165" fontId="3" fillId="2" borderId="0" xfId="3" applyNumberFormat="1" applyFont="1" applyFill="1"/>
    <xf numFmtId="0" fontId="3" fillId="2" borderId="0" xfId="2" applyFont="1" applyFill="1" applyAlignment="1">
      <alignment vertical="center"/>
    </xf>
    <xf numFmtId="164" fontId="4" fillId="2" borderId="0" xfId="2" applyNumberFormat="1" applyFont="1" applyFill="1" applyAlignment="1">
      <alignment vertical="center"/>
    </xf>
    <xf numFmtId="164" fontId="3" fillId="2" borderId="0" xfId="3" applyNumberFormat="1" applyFont="1" applyFill="1" applyAlignment="1">
      <alignment vertical="center"/>
    </xf>
    <xf numFmtId="49" fontId="3" fillId="2" borderId="0" xfId="2" applyNumberFormat="1" applyFont="1" applyFill="1" applyAlignment="1">
      <alignment vertical="center"/>
    </xf>
    <xf numFmtId="164" fontId="3" fillId="2" borderId="1" xfId="3" applyNumberFormat="1" applyFont="1" applyFill="1" applyBorder="1" applyAlignment="1">
      <alignment vertical="center"/>
    </xf>
    <xf numFmtId="49" fontId="3" fillId="2" borderId="2" xfId="2" applyNumberFormat="1" applyFont="1" applyFill="1" applyBorder="1" applyAlignment="1">
      <alignment vertical="center"/>
    </xf>
    <xf numFmtId="49" fontId="3" fillId="2" borderId="3" xfId="2" applyNumberFormat="1" applyFont="1" applyFill="1" applyBorder="1" applyAlignment="1">
      <alignment vertical="center"/>
    </xf>
    <xf numFmtId="49" fontId="3" fillId="2" borderId="3" xfId="2" applyNumberFormat="1" applyFont="1" applyFill="1" applyBorder="1" applyAlignment="1">
      <alignment horizontal="center" vertical="center"/>
    </xf>
    <xf numFmtId="49" fontId="4" fillId="2" borderId="3" xfId="2" applyNumberFormat="1" applyFont="1" applyFill="1" applyBorder="1" applyAlignment="1">
      <alignment horizontal="center" vertical="center"/>
    </xf>
    <xf numFmtId="49" fontId="4" fillId="2" borderId="4" xfId="2" applyNumberFormat="1" applyFont="1" applyFill="1" applyBorder="1" applyAlignment="1">
      <alignment horizontal="center" vertical="center"/>
    </xf>
    <xf numFmtId="0" fontId="4" fillId="2" borderId="0" xfId="2" applyFont="1" applyFill="1" applyBorder="1" applyAlignment="1">
      <alignment vertical="center"/>
    </xf>
    <xf numFmtId="164" fontId="4" fillId="2" borderId="5" xfId="3" applyNumberFormat="1" applyFont="1" applyFill="1" applyBorder="1" applyAlignment="1">
      <alignment vertical="center"/>
    </xf>
    <xf numFmtId="49" fontId="4" fillId="2" borderId="6" xfId="2" applyNumberFormat="1" applyFont="1" applyFill="1" applyBorder="1" applyAlignment="1">
      <alignment vertical="center"/>
    </xf>
    <xf numFmtId="49" fontId="4" fillId="2" borderId="0" xfId="2" applyNumberFormat="1" applyFont="1" applyFill="1" applyBorder="1" applyAlignment="1">
      <alignment vertical="center"/>
    </xf>
    <xf numFmtId="49" fontId="4" fillId="2" borderId="0" xfId="2" applyNumberFormat="1" applyFont="1" applyFill="1" applyBorder="1" applyAlignment="1">
      <alignment horizontal="left" vertical="center"/>
    </xf>
    <xf numFmtId="49" fontId="4" fillId="2" borderId="0" xfId="2" applyNumberFormat="1" applyFont="1" applyFill="1" applyBorder="1" applyAlignment="1">
      <alignment horizontal="center" vertical="center"/>
    </xf>
    <xf numFmtId="49" fontId="4" fillId="2" borderId="7" xfId="5" applyNumberFormat="1" applyFont="1" applyFill="1" applyBorder="1" applyAlignment="1">
      <alignment horizontal="left" vertical="center"/>
    </xf>
    <xf numFmtId="164" fontId="3" fillId="2" borderId="5" xfId="3" applyNumberFormat="1" applyFont="1" applyFill="1" applyBorder="1" applyAlignment="1">
      <alignment vertical="center"/>
    </xf>
    <xf numFmtId="49" fontId="3" fillId="2" borderId="6" xfId="2" applyNumberFormat="1" applyFont="1" applyFill="1" applyBorder="1" applyAlignment="1">
      <alignment vertical="center"/>
    </xf>
    <xf numFmtId="49" fontId="3" fillId="2" borderId="0" xfId="2" applyNumberFormat="1" applyFont="1" applyFill="1" applyBorder="1" applyAlignment="1">
      <alignment vertical="center"/>
    </xf>
    <xf numFmtId="49" fontId="3" fillId="2" borderId="0" xfId="2" applyNumberFormat="1" applyFont="1" applyFill="1" applyBorder="1" applyAlignment="1">
      <alignment horizontal="left" vertical="center"/>
    </xf>
    <xf numFmtId="49" fontId="3" fillId="2" borderId="0" xfId="5" applyNumberFormat="1" applyFont="1" applyFill="1" applyBorder="1" applyAlignment="1">
      <alignment horizontal="right" vertical="center"/>
    </xf>
    <xf numFmtId="49" fontId="3" fillId="2" borderId="7" xfId="2" applyNumberFormat="1" applyFont="1" applyFill="1" applyBorder="1" applyAlignment="1">
      <alignment horizontal="left" vertical="center"/>
    </xf>
    <xf numFmtId="0" fontId="4" fillId="2" borderId="0" xfId="2" applyFont="1" applyFill="1" applyAlignment="1">
      <alignment vertical="center"/>
    </xf>
    <xf numFmtId="164" fontId="4" fillId="3" borderId="8" xfId="3" applyNumberFormat="1" applyFont="1" applyFill="1" applyBorder="1" applyAlignment="1">
      <alignment vertical="center"/>
    </xf>
    <xf numFmtId="49" fontId="4" fillId="3" borderId="11" xfId="2" applyNumberFormat="1" applyFont="1" applyFill="1" applyBorder="1" applyAlignment="1">
      <alignment horizontal="center" vertical="center"/>
    </xf>
    <xf numFmtId="49" fontId="4" fillId="2" borderId="0" xfId="5" applyNumberFormat="1" applyFont="1" applyFill="1" applyBorder="1" applyAlignment="1">
      <alignment horizontal="right" vertical="center"/>
    </xf>
    <xf numFmtId="49" fontId="4" fillId="2" borderId="7" xfId="2" applyNumberFormat="1" applyFont="1" applyFill="1" applyBorder="1" applyAlignment="1">
      <alignment horizontal="center" vertical="center"/>
    </xf>
    <xf numFmtId="49" fontId="3" fillId="2" borderId="0" xfId="2" applyNumberFormat="1" applyFont="1" applyFill="1" applyBorder="1" applyAlignment="1">
      <alignment horizontal="right" vertical="center"/>
    </xf>
    <xf numFmtId="164" fontId="4" fillId="2" borderId="12" xfId="3" applyNumberFormat="1" applyFont="1" applyFill="1" applyBorder="1" applyAlignment="1">
      <alignment vertical="center"/>
    </xf>
    <xf numFmtId="49" fontId="4" fillId="2" borderId="13" xfId="2" applyNumberFormat="1" applyFont="1" applyFill="1" applyBorder="1" applyAlignment="1">
      <alignment vertical="center"/>
    </xf>
    <xf numFmtId="49" fontId="4" fillId="2" borderId="14" xfId="2" applyNumberFormat="1" applyFont="1" applyFill="1" applyBorder="1" applyAlignment="1">
      <alignment vertical="center"/>
    </xf>
    <xf numFmtId="49" fontId="4" fillId="2" borderId="14" xfId="2" applyNumberFormat="1" applyFont="1" applyFill="1" applyBorder="1" applyAlignment="1">
      <alignment horizontal="left" vertical="center"/>
    </xf>
    <xf numFmtId="49" fontId="4" fillId="2" borderId="14" xfId="2" applyNumberFormat="1" applyFont="1" applyFill="1" applyBorder="1" applyAlignment="1">
      <alignment horizontal="center" vertical="center"/>
    </xf>
    <xf numFmtId="49" fontId="4" fillId="2" borderId="15" xfId="5" applyNumberFormat="1" applyFont="1" applyFill="1" applyBorder="1" applyAlignment="1">
      <alignment horizontal="left" vertical="center"/>
    </xf>
    <xf numFmtId="164" fontId="4" fillId="4" borderId="16" xfId="3" applyNumberFormat="1" applyFont="1" applyFill="1" applyBorder="1" applyAlignment="1">
      <alignment vertical="center"/>
    </xf>
    <xf numFmtId="49" fontId="3" fillId="2" borderId="7" xfId="2" applyNumberFormat="1" applyFont="1" applyFill="1" applyBorder="1" applyAlignment="1">
      <alignment horizontal="center" vertical="center"/>
    </xf>
    <xf numFmtId="49" fontId="4" fillId="2" borderId="6" xfId="5" applyNumberFormat="1" applyFont="1" applyFill="1" applyBorder="1" applyAlignment="1">
      <alignment horizontal="left" vertical="center"/>
    </xf>
    <xf numFmtId="49" fontId="4" fillId="2" borderId="0" xfId="5" applyNumberFormat="1" applyFont="1" applyFill="1" applyBorder="1" applyAlignment="1">
      <alignment horizontal="left" vertical="center"/>
    </xf>
    <xf numFmtId="49" fontId="3" fillId="2" borderId="6" xfId="5" applyNumberFormat="1" applyFont="1" applyFill="1" applyBorder="1" applyAlignment="1">
      <alignment horizontal="left" vertical="center"/>
    </xf>
    <xf numFmtId="49" fontId="3" fillId="2" borderId="0" xfId="5" applyNumberFormat="1" applyFont="1" applyFill="1" applyBorder="1" applyAlignment="1">
      <alignment horizontal="left" vertical="center"/>
    </xf>
    <xf numFmtId="49" fontId="3" fillId="2" borderId="0" xfId="2" applyNumberFormat="1" applyFont="1" applyFill="1" applyBorder="1" applyAlignment="1">
      <alignment horizontal="center" vertical="center"/>
    </xf>
    <xf numFmtId="49" fontId="3" fillId="5" borderId="7" xfId="2" applyNumberFormat="1" applyFont="1" applyFill="1" applyBorder="1" applyAlignment="1">
      <alignment horizontal="left" vertical="center"/>
    </xf>
    <xf numFmtId="49" fontId="4" fillId="5" borderId="7" xfId="2" applyNumberFormat="1" applyFont="1" applyFill="1" applyBorder="1" applyAlignment="1">
      <alignment horizontal="center" vertical="center"/>
    </xf>
    <xf numFmtId="0" fontId="4" fillId="5" borderId="0" xfId="2" applyFont="1" applyFill="1" applyAlignment="1">
      <alignment vertical="center"/>
    </xf>
    <xf numFmtId="164" fontId="4" fillId="5" borderId="5" xfId="3" applyNumberFormat="1" applyFont="1" applyFill="1" applyBorder="1" applyAlignment="1">
      <alignment vertical="center"/>
    </xf>
    <xf numFmtId="49" fontId="4" fillId="5" borderId="6" xfId="2" applyNumberFormat="1" applyFont="1" applyFill="1" applyBorder="1" applyAlignment="1">
      <alignment vertical="center"/>
    </xf>
    <xf numFmtId="49" fontId="4" fillId="5" borderId="0" xfId="2" applyNumberFormat="1" applyFont="1" applyFill="1" applyBorder="1" applyAlignment="1">
      <alignment vertical="center"/>
    </xf>
    <xf numFmtId="49" fontId="4" fillId="5" borderId="0" xfId="2" applyNumberFormat="1" applyFont="1" applyFill="1" applyBorder="1" applyAlignment="1">
      <alignment horizontal="center" vertical="center"/>
    </xf>
    <xf numFmtId="49" fontId="4" fillId="5" borderId="0" xfId="5" applyNumberFormat="1" applyFont="1" applyFill="1" applyBorder="1" applyAlignment="1">
      <alignment horizontal="right" vertical="center"/>
    </xf>
    <xf numFmtId="49" fontId="3" fillId="5" borderId="0" xfId="5" applyNumberFormat="1" applyFont="1" applyFill="1" applyBorder="1" applyAlignment="1">
      <alignment horizontal="left" vertical="center"/>
    </xf>
    <xf numFmtId="49" fontId="3" fillId="5" borderId="0" xfId="5" applyNumberFormat="1" applyFont="1" applyFill="1" applyBorder="1" applyAlignment="1">
      <alignment horizontal="right" vertical="center"/>
    </xf>
    <xf numFmtId="0" fontId="3" fillId="5" borderId="0" xfId="2" applyFont="1" applyFill="1" applyAlignment="1">
      <alignment vertical="center"/>
    </xf>
    <xf numFmtId="164" fontId="3" fillId="5" borderId="5" xfId="3" applyNumberFormat="1" applyFont="1" applyFill="1" applyBorder="1" applyAlignment="1">
      <alignment vertical="center"/>
    </xf>
    <xf numFmtId="49" fontId="3" fillId="5" borderId="6" xfId="2" applyNumberFormat="1" applyFont="1" applyFill="1" applyBorder="1" applyAlignment="1">
      <alignment vertical="center"/>
    </xf>
    <xf numFmtId="49" fontId="3" fillId="5" borderId="0" xfId="2" applyNumberFormat="1" applyFont="1" applyFill="1" applyBorder="1" applyAlignment="1">
      <alignment vertical="center"/>
    </xf>
    <xf numFmtId="49" fontId="3" fillId="5" borderId="7" xfId="2" applyNumberFormat="1" applyFont="1" applyFill="1" applyBorder="1" applyAlignment="1">
      <alignment horizontal="center" vertical="center"/>
    </xf>
    <xf numFmtId="49" fontId="7" fillId="2" borderId="6" xfId="2" applyNumberFormat="1" applyFont="1" applyFill="1" applyBorder="1" applyAlignment="1">
      <alignment vertical="center"/>
    </xf>
    <xf numFmtId="49" fontId="7" fillId="2" borderId="0" xfId="2" applyNumberFormat="1" applyFont="1" applyFill="1" applyBorder="1" applyAlignment="1">
      <alignment vertical="center"/>
    </xf>
    <xf numFmtId="49" fontId="7" fillId="2" borderId="0" xfId="2" applyNumberFormat="1" applyFont="1" applyFill="1" applyBorder="1" applyAlignment="1">
      <alignment horizontal="left" vertical="center"/>
    </xf>
    <xf numFmtId="43" fontId="3" fillId="5" borderId="0" xfId="2" applyNumberFormat="1" applyFont="1" applyFill="1" applyAlignment="1">
      <alignment vertical="center"/>
    </xf>
    <xf numFmtId="49" fontId="7" fillId="5" borderId="6" xfId="2" applyNumberFormat="1" applyFont="1" applyFill="1" applyBorder="1" applyAlignment="1">
      <alignment vertical="center"/>
    </xf>
    <xf numFmtId="49" fontId="3" fillId="5" borderId="0" xfId="2" applyNumberFormat="1" applyFont="1" applyFill="1" applyBorder="1" applyAlignment="1">
      <alignment horizontal="left" vertical="center"/>
    </xf>
    <xf numFmtId="49" fontId="7" fillId="5" borderId="0" xfId="5" applyNumberFormat="1" applyFont="1" applyFill="1" applyBorder="1" applyAlignment="1">
      <alignment horizontal="right" vertical="center"/>
    </xf>
    <xf numFmtId="49" fontId="4" fillId="5" borderId="0" xfId="5" applyNumberFormat="1" applyFont="1" applyFill="1" applyBorder="1" applyAlignment="1">
      <alignment horizontal="left" vertical="center"/>
    </xf>
    <xf numFmtId="43" fontId="3" fillId="2" borderId="0" xfId="2" applyNumberFormat="1" applyFont="1" applyFill="1" applyAlignment="1">
      <alignment vertical="center"/>
    </xf>
    <xf numFmtId="49" fontId="7" fillId="2" borderId="0" xfId="2" applyNumberFormat="1" applyFont="1" applyFill="1" applyBorder="1" applyAlignment="1">
      <alignment horizontal="center" vertical="center"/>
    </xf>
    <xf numFmtId="49" fontId="3" fillId="5" borderId="6" xfId="2" applyNumberFormat="1" applyFont="1" applyFill="1" applyBorder="1" applyAlignment="1">
      <alignment horizontal="left" vertical="center"/>
    </xf>
    <xf numFmtId="49" fontId="3" fillId="5" borderId="6" xfId="5" applyNumberFormat="1" applyFont="1" applyFill="1" applyBorder="1" applyAlignment="1">
      <alignment horizontal="left" vertical="center"/>
    </xf>
    <xf numFmtId="49" fontId="3" fillId="5" borderId="0" xfId="2" applyNumberFormat="1" applyFont="1" applyFill="1" applyBorder="1" applyAlignment="1">
      <alignment horizontal="center" vertical="center"/>
    </xf>
    <xf numFmtId="49" fontId="4" fillId="2" borderId="0" xfId="5" applyNumberFormat="1" applyFont="1" applyFill="1" applyBorder="1" applyAlignment="1">
      <alignment horizontal="center" vertical="center"/>
    </xf>
    <xf numFmtId="49" fontId="3" fillId="2" borderId="7" xfId="5" applyNumberFormat="1" applyFont="1" applyFill="1" applyBorder="1" applyAlignment="1">
      <alignment horizontal="left" vertical="center"/>
    </xf>
    <xf numFmtId="49" fontId="4" fillId="2" borderId="6" xfId="2" applyNumberFormat="1" applyFont="1" applyFill="1" applyBorder="1" applyAlignment="1">
      <alignment horizontal="center" vertical="center"/>
    </xf>
    <xf numFmtId="49" fontId="4" fillId="5" borderId="6" xfId="5" applyNumberFormat="1" applyFont="1" applyFill="1" applyBorder="1" applyAlignment="1">
      <alignment vertical="center" wrapText="1"/>
    </xf>
    <xf numFmtId="49" fontId="4" fillId="5" borderId="0" xfId="5" applyNumberFormat="1" applyFont="1" applyFill="1" applyBorder="1" applyAlignment="1">
      <alignment vertical="center" wrapText="1"/>
    </xf>
    <xf numFmtId="49" fontId="4" fillId="5" borderId="0" xfId="5" applyNumberFormat="1" applyFont="1" applyFill="1" applyBorder="1" applyAlignment="1">
      <alignment vertical="center"/>
    </xf>
    <xf numFmtId="49" fontId="3" fillId="2" borderId="6" xfId="2" applyNumberFormat="1" applyFont="1" applyFill="1" applyBorder="1" applyAlignment="1">
      <alignment horizontal="left" vertical="center"/>
    </xf>
    <xf numFmtId="49" fontId="3" fillId="5" borderId="7" xfId="5" applyNumberFormat="1" applyFont="1" applyFill="1" applyBorder="1" applyAlignment="1">
      <alignment horizontal="left" vertical="center"/>
    </xf>
    <xf numFmtId="49" fontId="4" fillId="5" borderId="6" xfId="5" applyNumberFormat="1" applyFont="1" applyFill="1" applyBorder="1" applyAlignment="1">
      <alignment horizontal="left" vertical="center"/>
    </xf>
    <xf numFmtId="49" fontId="4" fillId="5" borderId="7" xfId="5" applyNumberFormat="1" applyFont="1" applyFill="1" applyBorder="1" applyAlignment="1">
      <alignment horizontal="left" vertical="center"/>
    </xf>
    <xf numFmtId="49" fontId="9" fillId="5" borderId="6" xfId="5" applyNumberFormat="1" applyFont="1" applyFill="1" applyBorder="1" applyAlignment="1">
      <alignment horizontal="left" vertical="center"/>
    </xf>
    <xf numFmtId="49" fontId="9" fillId="5" borderId="0" xfId="5" applyNumberFormat="1" applyFont="1" applyFill="1" applyBorder="1" applyAlignment="1">
      <alignment horizontal="left" vertical="center"/>
    </xf>
    <xf numFmtId="0" fontId="3" fillId="0" borderId="0" xfId="2" applyFont="1" applyFill="1" applyAlignment="1">
      <alignment vertical="center"/>
    </xf>
    <xf numFmtId="167" fontId="3" fillId="0" borderId="6" xfId="1" applyNumberFormat="1" applyFont="1" applyFill="1" applyBorder="1" applyAlignment="1">
      <alignment vertical="center"/>
    </xf>
    <xf numFmtId="49" fontId="9" fillId="0" borderId="6" xfId="5" applyNumberFormat="1" applyFont="1" applyFill="1" applyBorder="1" applyAlignment="1">
      <alignment horizontal="left" vertical="center"/>
    </xf>
    <xf numFmtId="49" fontId="9" fillId="0" borderId="0" xfId="5" applyNumberFormat="1" applyFont="1" applyFill="1" applyBorder="1" applyAlignment="1">
      <alignment horizontal="left" vertical="center"/>
    </xf>
    <xf numFmtId="49" fontId="3" fillId="0" borderId="0" xfId="5" applyNumberFormat="1" applyFont="1" applyFill="1" applyBorder="1" applyAlignment="1">
      <alignment horizontal="right" vertical="center"/>
    </xf>
    <xf numFmtId="49" fontId="3" fillId="0" borderId="0" xfId="5" applyNumberFormat="1" applyFont="1" applyFill="1" applyBorder="1" applyAlignment="1">
      <alignment horizontal="left" vertical="center"/>
    </xf>
    <xf numFmtId="49" fontId="3" fillId="0" borderId="7" xfId="5" applyNumberFormat="1" applyFont="1" applyFill="1" applyBorder="1" applyAlignment="1">
      <alignment horizontal="left" vertical="center"/>
    </xf>
    <xf numFmtId="164" fontId="3" fillId="0" borderId="6" xfId="3" applyNumberFormat="1" applyFont="1" applyFill="1" applyBorder="1" applyAlignment="1">
      <alignment vertical="center"/>
    </xf>
    <xf numFmtId="167" fontId="3" fillId="0" borderId="6" xfId="1" applyNumberFormat="1" applyFont="1" applyFill="1" applyBorder="1" applyAlignment="1">
      <alignment horizontal="right" vertical="center"/>
    </xf>
    <xf numFmtId="164" fontId="4" fillId="2" borderId="20" xfId="3" applyNumberFormat="1" applyFont="1" applyFill="1" applyBorder="1" applyAlignment="1">
      <alignment vertical="center"/>
    </xf>
    <xf numFmtId="166" fontId="4" fillId="2" borderId="21" xfId="5" applyFont="1" applyFill="1" applyBorder="1" applyAlignment="1">
      <alignment horizontal="left" vertical="center"/>
    </xf>
    <xf numFmtId="166" fontId="4" fillId="2" borderId="22" xfId="5" applyFont="1" applyFill="1" applyBorder="1" applyAlignment="1">
      <alignment horizontal="left" vertical="center"/>
    </xf>
    <xf numFmtId="166" fontId="4" fillId="2" borderId="23" xfId="5" applyFont="1" applyFill="1" applyBorder="1" applyAlignment="1">
      <alignment horizontal="left" vertical="center"/>
    </xf>
    <xf numFmtId="0" fontId="13" fillId="2" borderId="0" xfId="2" applyFont="1" applyFill="1"/>
    <xf numFmtId="0" fontId="14" fillId="2" borderId="0" xfId="2" applyFont="1" applyFill="1" applyAlignment="1">
      <alignment horizontal="center" vertical="center"/>
    </xf>
    <xf numFmtId="0" fontId="15" fillId="2" borderId="0" xfId="2" applyFont="1" applyFill="1" applyAlignment="1">
      <alignment horizontal="center" vertical="center"/>
    </xf>
    <xf numFmtId="0" fontId="13" fillId="2" borderId="0" xfId="2" applyFont="1" applyFill="1" applyAlignment="1">
      <alignment vertical="center"/>
    </xf>
    <xf numFmtId="0" fontId="18" fillId="2" borderId="32" xfId="2" applyFont="1" applyFill="1" applyBorder="1" applyAlignment="1">
      <alignment horizontal="center" vertical="center"/>
    </xf>
    <xf numFmtId="0" fontId="18" fillId="2" borderId="25" xfId="2" applyFont="1" applyFill="1" applyBorder="1" applyAlignment="1">
      <alignment horizontal="center" vertical="center"/>
    </xf>
    <xf numFmtId="49" fontId="6" fillId="4" borderId="19" xfId="5" applyNumberFormat="1" applyFont="1" applyFill="1" applyBorder="1" applyAlignment="1">
      <alignment horizontal="left" vertical="center"/>
    </xf>
    <xf numFmtId="49" fontId="4" fillId="4" borderId="18" xfId="5" applyNumberFormat="1" applyFont="1" applyFill="1" applyBorder="1" applyAlignment="1">
      <alignment horizontal="left" vertical="center"/>
    </xf>
    <xf numFmtId="49" fontId="4" fillId="4" borderId="17" xfId="5" applyNumberFormat="1" applyFont="1" applyFill="1" applyBorder="1" applyAlignment="1">
      <alignment horizontal="left" vertical="center"/>
    </xf>
    <xf numFmtId="49" fontId="4" fillId="3" borderId="10" xfId="5" applyNumberFormat="1" applyFont="1" applyFill="1" applyBorder="1" applyAlignment="1">
      <alignment horizontal="left" vertical="center"/>
    </xf>
    <xf numFmtId="49" fontId="4" fillId="3" borderId="9" xfId="5" applyNumberFormat="1" applyFont="1" applyFill="1" applyBorder="1" applyAlignment="1">
      <alignment horizontal="left" vertical="center"/>
    </xf>
    <xf numFmtId="0" fontId="17" fillId="2" borderId="32" xfId="2" applyFont="1" applyFill="1" applyBorder="1" applyAlignment="1">
      <alignment horizontal="center" vertical="center"/>
    </xf>
    <xf numFmtId="0" fontId="16" fillId="2" borderId="25" xfId="2" applyFont="1" applyFill="1" applyBorder="1" applyAlignment="1">
      <alignment horizontal="center" vertical="center"/>
    </xf>
    <xf numFmtId="0" fontId="16" fillId="2" borderId="31" xfId="2" applyFont="1" applyFill="1" applyBorder="1" applyAlignment="1">
      <alignment horizontal="center" vertical="center"/>
    </xf>
    <xf numFmtId="0" fontId="16" fillId="2" borderId="30" xfId="2" applyFont="1" applyFill="1" applyBorder="1" applyAlignment="1">
      <alignment horizontal="center" vertical="center"/>
    </xf>
    <xf numFmtId="0" fontId="11" fillId="2" borderId="29" xfId="5" applyNumberFormat="1" applyFont="1" applyFill="1" applyBorder="1" applyAlignment="1">
      <alignment horizontal="center" vertical="center" wrapText="1"/>
    </xf>
    <xf numFmtId="0" fontId="11" fillId="2" borderId="28" xfId="5" applyNumberFormat="1" applyFont="1" applyFill="1" applyBorder="1" applyAlignment="1">
      <alignment horizontal="center" vertical="center" wrapText="1"/>
    </xf>
    <xf numFmtId="0" fontId="11" fillId="2" borderId="27" xfId="5" applyNumberFormat="1" applyFont="1" applyFill="1" applyBorder="1" applyAlignment="1">
      <alignment horizontal="center" vertical="center" wrapText="1"/>
    </xf>
    <xf numFmtId="0" fontId="11" fillId="2" borderId="11" xfId="5" applyNumberFormat="1" applyFont="1" applyFill="1" applyBorder="1" applyAlignment="1">
      <alignment horizontal="center" vertical="center" wrapText="1"/>
    </xf>
    <xf numFmtId="0" fontId="11" fillId="2" borderId="10" xfId="5" applyNumberFormat="1" applyFont="1" applyFill="1" applyBorder="1" applyAlignment="1">
      <alignment horizontal="center" vertical="center" wrapText="1"/>
    </xf>
    <xf numFmtId="0" fontId="11" fillId="2" borderId="9" xfId="5" applyNumberFormat="1" applyFont="1" applyFill="1" applyBorder="1" applyAlignment="1">
      <alignment horizontal="center" vertical="center" wrapText="1"/>
    </xf>
    <xf numFmtId="4" fontId="10" fillId="2" borderId="26" xfId="3" applyNumberFormat="1" applyFont="1" applyFill="1" applyBorder="1" applyAlignment="1">
      <alignment horizontal="center" vertical="center" wrapText="1"/>
    </xf>
    <xf numFmtId="4" fontId="10" fillId="2" borderId="24" xfId="3" applyNumberFormat="1" applyFont="1" applyFill="1" applyBorder="1" applyAlignment="1">
      <alignment horizontal="center" vertical="center" wrapText="1"/>
    </xf>
  </cellXfs>
  <cellStyles count="10">
    <cellStyle name="Comma [0]_Marilù (v.0.5)" xfId="6"/>
    <cellStyle name="Comma [0]_Marilù (v.0.5) 2" xfId="5"/>
    <cellStyle name="Comma 2" xfId="7"/>
    <cellStyle name="Migliaia" xfId="1" builtinId="3"/>
    <cellStyle name="Migliaia [0]_Asl 6_Raccordo MONISANIT al 31 dicembre 2007 (v. FINALE del 30.05.2008) 2" xfId="3"/>
    <cellStyle name="Migliaia 2" xfId="8"/>
    <cellStyle name="Normale" xfId="0" builtinId="0"/>
    <cellStyle name="Normale_Asl 6_Raccordo MONISANIT al 31 dicembre 2007 (v. FINALE del 30.05.2008) 2" xfId="2"/>
    <cellStyle name="Percent 2" xfId="9"/>
    <cellStyle name="Percent 3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288"/>
  <sheetViews>
    <sheetView showGridLines="0" tabSelected="1" zoomScaleNormal="100" zoomScaleSheetLayoutView="75" workbookViewId="0">
      <selection activeCell="F8" sqref="F8"/>
    </sheetView>
  </sheetViews>
  <sheetFormatPr defaultColWidth="10.44140625" defaultRowHeight="15.6" x14ac:dyDescent="0.3"/>
  <cols>
    <col min="1" max="1" width="4" style="2" customWidth="1"/>
    <col min="2" max="2" width="4.5546875" style="2" customWidth="1"/>
    <col min="3" max="3" width="2.5546875" style="2" customWidth="1"/>
    <col min="4" max="5" width="4" style="2" customWidth="1"/>
    <col min="6" max="6" width="93" style="1" customWidth="1"/>
    <col min="7" max="7" width="20.5546875" style="1" customWidth="1"/>
    <col min="8" max="8" width="10.44140625" style="1" customWidth="1"/>
    <col min="9" max="9" width="15.5546875" style="1" customWidth="1"/>
    <col min="10" max="10" width="12.33203125" style="1" bestFit="1" customWidth="1"/>
    <col min="11" max="253" width="10.44140625" style="1"/>
    <col min="254" max="254" width="4" style="1" customWidth="1"/>
    <col min="255" max="255" width="4.5546875" style="1" customWidth="1"/>
    <col min="256" max="256" width="1.88671875" style="1" customWidth="1"/>
    <col min="257" max="257" width="4" style="1" customWidth="1"/>
    <col min="258" max="258" width="53" style="1" customWidth="1"/>
    <col min="259" max="259" width="0" style="1" hidden="1" customWidth="1"/>
    <col min="260" max="261" width="21.44140625" style="1" customWidth="1"/>
    <col min="262" max="262" width="18.5546875" style="1" customWidth="1"/>
    <col min="263" max="263" width="13.109375" style="1" customWidth="1"/>
    <col min="264" max="264" width="10.44140625" style="1" customWidth="1"/>
    <col min="265" max="265" width="15.5546875" style="1" customWidth="1"/>
    <col min="266" max="509" width="10.44140625" style="1"/>
    <col min="510" max="510" width="4" style="1" customWidth="1"/>
    <col min="511" max="511" width="4.5546875" style="1" customWidth="1"/>
    <col min="512" max="512" width="1.88671875" style="1" customWidth="1"/>
    <col min="513" max="513" width="4" style="1" customWidth="1"/>
    <col min="514" max="514" width="53" style="1" customWidth="1"/>
    <col min="515" max="515" width="0" style="1" hidden="1" customWidth="1"/>
    <col min="516" max="517" width="21.44140625" style="1" customWidth="1"/>
    <col min="518" max="518" width="18.5546875" style="1" customWidth="1"/>
    <col min="519" max="519" width="13.109375" style="1" customWidth="1"/>
    <col min="520" max="520" width="10.44140625" style="1" customWidth="1"/>
    <col min="521" max="521" width="15.5546875" style="1" customWidth="1"/>
    <col min="522" max="765" width="10.44140625" style="1"/>
    <col min="766" max="766" width="4" style="1" customWidth="1"/>
    <col min="767" max="767" width="4.5546875" style="1" customWidth="1"/>
    <col min="768" max="768" width="1.88671875" style="1" customWidth="1"/>
    <col min="769" max="769" width="4" style="1" customWidth="1"/>
    <col min="770" max="770" width="53" style="1" customWidth="1"/>
    <col min="771" max="771" width="0" style="1" hidden="1" customWidth="1"/>
    <col min="772" max="773" width="21.44140625" style="1" customWidth="1"/>
    <col min="774" max="774" width="18.5546875" style="1" customWidth="1"/>
    <col min="775" max="775" width="13.109375" style="1" customWidth="1"/>
    <col min="776" max="776" width="10.44140625" style="1" customWidth="1"/>
    <col min="777" max="777" width="15.5546875" style="1" customWidth="1"/>
    <col min="778" max="1021" width="10.44140625" style="1"/>
    <col min="1022" max="1022" width="4" style="1" customWidth="1"/>
    <col min="1023" max="1023" width="4.5546875" style="1" customWidth="1"/>
    <col min="1024" max="1024" width="1.88671875" style="1" customWidth="1"/>
    <col min="1025" max="1025" width="4" style="1" customWidth="1"/>
    <col min="1026" max="1026" width="53" style="1" customWidth="1"/>
    <col min="1027" max="1027" width="0" style="1" hidden="1" customWidth="1"/>
    <col min="1028" max="1029" width="21.44140625" style="1" customWidth="1"/>
    <col min="1030" max="1030" width="18.5546875" style="1" customWidth="1"/>
    <col min="1031" max="1031" width="13.109375" style="1" customWidth="1"/>
    <col min="1032" max="1032" width="10.44140625" style="1" customWidth="1"/>
    <col min="1033" max="1033" width="15.5546875" style="1" customWidth="1"/>
    <col min="1034" max="1277" width="10.44140625" style="1"/>
    <col min="1278" max="1278" width="4" style="1" customWidth="1"/>
    <col min="1279" max="1279" width="4.5546875" style="1" customWidth="1"/>
    <col min="1280" max="1280" width="1.88671875" style="1" customWidth="1"/>
    <col min="1281" max="1281" width="4" style="1" customWidth="1"/>
    <col min="1282" max="1282" width="53" style="1" customWidth="1"/>
    <col min="1283" max="1283" width="0" style="1" hidden="1" customWidth="1"/>
    <col min="1284" max="1285" width="21.44140625" style="1" customWidth="1"/>
    <col min="1286" max="1286" width="18.5546875" style="1" customWidth="1"/>
    <col min="1287" max="1287" width="13.109375" style="1" customWidth="1"/>
    <col min="1288" max="1288" width="10.44140625" style="1" customWidth="1"/>
    <col min="1289" max="1289" width="15.5546875" style="1" customWidth="1"/>
    <col min="1290" max="1533" width="10.44140625" style="1"/>
    <col min="1534" max="1534" width="4" style="1" customWidth="1"/>
    <col min="1535" max="1535" width="4.5546875" style="1" customWidth="1"/>
    <col min="1536" max="1536" width="1.88671875" style="1" customWidth="1"/>
    <col min="1537" max="1537" width="4" style="1" customWidth="1"/>
    <col min="1538" max="1538" width="53" style="1" customWidth="1"/>
    <col min="1539" max="1539" width="0" style="1" hidden="1" customWidth="1"/>
    <col min="1540" max="1541" width="21.44140625" style="1" customWidth="1"/>
    <col min="1542" max="1542" width="18.5546875" style="1" customWidth="1"/>
    <col min="1543" max="1543" width="13.109375" style="1" customWidth="1"/>
    <col min="1544" max="1544" width="10.44140625" style="1" customWidth="1"/>
    <col min="1545" max="1545" width="15.5546875" style="1" customWidth="1"/>
    <col min="1546" max="1789" width="10.44140625" style="1"/>
    <col min="1790" max="1790" width="4" style="1" customWidth="1"/>
    <col min="1791" max="1791" width="4.5546875" style="1" customWidth="1"/>
    <col min="1792" max="1792" width="1.88671875" style="1" customWidth="1"/>
    <col min="1793" max="1793" width="4" style="1" customWidth="1"/>
    <col min="1794" max="1794" width="53" style="1" customWidth="1"/>
    <col min="1795" max="1795" width="0" style="1" hidden="1" customWidth="1"/>
    <col min="1796" max="1797" width="21.44140625" style="1" customWidth="1"/>
    <col min="1798" max="1798" width="18.5546875" style="1" customWidth="1"/>
    <col min="1799" max="1799" width="13.109375" style="1" customWidth="1"/>
    <col min="1800" max="1800" width="10.44140625" style="1" customWidth="1"/>
    <col min="1801" max="1801" width="15.5546875" style="1" customWidth="1"/>
    <col min="1802" max="2045" width="10.44140625" style="1"/>
    <col min="2046" max="2046" width="4" style="1" customWidth="1"/>
    <col min="2047" max="2047" width="4.5546875" style="1" customWidth="1"/>
    <col min="2048" max="2048" width="1.88671875" style="1" customWidth="1"/>
    <col min="2049" max="2049" width="4" style="1" customWidth="1"/>
    <col min="2050" max="2050" width="53" style="1" customWidth="1"/>
    <col min="2051" max="2051" width="0" style="1" hidden="1" customWidth="1"/>
    <col min="2052" max="2053" width="21.44140625" style="1" customWidth="1"/>
    <col min="2054" max="2054" width="18.5546875" style="1" customWidth="1"/>
    <col min="2055" max="2055" width="13.109375" style="1" customWidth="1"/>
    <col min="2056" max="2056" width="10.44140625" style="1" customWidth="1"/>
    <col min="2057" max="2057" width="15.5546875" style="1" customWidth="1"/>
    <col min="2058" max="2301" width="10.44140625" style="1"/>
    <col min="2302" max="2302" width="4" style="1" customWidth="1"/>
    <col min="2303" max="2303" width="4.5546875" style="1" customWidth="1"/>
    <col min="2304" max="2304" width="1.88671875" style="1" customWidth="1"/>
    <col min="2305" max="2305" width="4" style="1" customWidth="1"/>
    <col min="2306" max="2306" width="53" style="1" customWidth="1"/>
    <col min="2307" max="2307" width="0" style="1" hidden="1" customWidth="1"/>
    <col min="2308" max="2309" width="21.44140625" style="1" customWidth="1"/>
    <col min="2310" max="2310" width="18.5546875" style="1" customWidth="1"/>
    <col min="2311" max="2311" width="13.109375" style="1" customWidth="1"/>
    <col min="2312" max="2312" width="10.44140625" style="1" customWidth="1"/>
    <col min="2313" max="2313" width="15.5546875" style="1" customWidth="1"/>
    <col min="2314" max="2557" width="10.44140625" style="1"/>
    <col min="2558" max="2558" width="4" style="1" customWidth="1"/>
    <col min="2559" max="2559" width="4.5546875" style="1" customWidth="1"/>
    <col min="2560" max="2560" width="1.88671875" style="1" customWidth="1"/>
    <col min="2561" max="2561" width="4" style="1" customWidth="1"/>
    <col min="2562" max="2562" width="53" style="1" customWidth="1"/>
    <col min="2563" max="2563" width="0" style="1" hidden="1" customWidth="1"/>
    <col min="2564" max="2565" width="21.44140625" style="1" customWidth="1"/>
    <col min="2566" max="2566" width="18.5546875" style="1" customWidth="1"/>
    <col min="2567" max="2567" width="13.109375" style="1" customWidth="1"/>
    <col min="2568" max="2568" width="10.44140625" style="1" customWidth="1"/>
    <col min="2569" max="2569" width="15.5546875" style="1" customWidth="1"/>
    <col min="2570" max="2813" width="10.44140625" style="1"/>
    <col min="2814" max="2814" width="4" style="1" customWidth="1"/>
    <col min="2815" max="2815" width="4.5546875" style="1" customWidth="1"/>
    <col min="2816" max="2816" width="1.88671875" style="1" customWidth="1"/>
    <col min="2817" max="2817" width="4" style="1" customWidth="1"/>
    <col min="2818" max="2818" width="53" style="1" customWidth="1"/>
    <col min="2819" max="2819" width="0" style="1" hidden="1" customWidth="1"/>
    <col min="2820" max="2821" width="21.44140625" style="1" customWidth="1"/>
    <col min="2822" max="2822" width="18.5546875" style="1" customWidth="1"/>
    <col min="2823" max="2823" width="13.109375" style="1" customWidth="1"/>
    <col min="2824" max="2824" width="10.44140625" style="1" customWidth="1"/>
    <col min="2825" max="2825" width="15.5546875" style="1" customWidth="1"/>
    <col min="2826" max="3069" width="10.44140625" style="1"/>
    <col min="3070" max="3070" width="4" style="1" customWidth="1"/>
    <col min="3071" max="3071" width="4.5546875" style="1" customWidth="1"/>
    <col min="3072" max="3072" width="1.88671875" style="1" customWidth="1"/>
    <col min="3073" max="3073" width="4" style="1" customWidth="1"/>
    <col min="3074" max="3074" width="53" style="1" customWidth="1"/>
    <col min="3075" max="3075" width="0" style="1" hidden="1" customWidth="1"/>
    <col min="3076" max="3077" width="21.44140625" style="1" customWidth="1"/>
    <col min="3078" max="3078" width="18.5546875" style="1" customWidth="1"/>
    <col min="3079" max="3079" width="13.109375" style="1" customWidth="1"/>
    <col min="3080" max="3080" width="10.44140625" style="1" customWidth="1"/>
    <col min="3081" max="3081" width="15.5546875" style="1" customWidth="1"/>
    <col min="3082" max="3325" width="10.44140625" style="1"/>
    <col min="3326" max="3326" width="4" style="1" customWidth="1"/>
    <col min="3327" max="3327" width="4.5546875" style="1" customWidth="1"/>
    <col min="3328" max="3328" width="1.88671875" style="1" customWidth="1"/>
    <col min="3329" max="3329" width="4" style="1" customWidth="1"/>
    <col min="3330" max="3330" width="53" style="1" customWidth="1"/>
    <col min="3331" max="3331" width="0" style="1" hidden="1" customWidth="1"/>
    <col min="3332" max="3333" width="21.44140625" style="1" customWidth="1"/>
    <col min="3334" max="3334" width="18.5546875" style="1" customWidth="1"/>
    <col min="3335" max="3335" width="13.109375" style="1" customWidth="1"/>
    <col min="3336" max="3336" width="10.44140625" style="1" customWidth="1"/>
    <col min="3337" max="3337" width="15.5546875" style="1" customWidth="1"/>
    <col min="3338" max="3581" width="10.44140625" style="1"/>
    <col min="3582" max="3582" width="4" style="1" customWidth="1"/>
    <col min="3583" max="3583" width="4.5546875" style="1" customWidth="1"/>
    <col min="3584" max="3584" width="1.88671875" style="1" customWidth="1"/>
    <col min="3585" max="3585" width="4" style="1" customWidth="1"/>
    <col min="3586" max="3586" width="53" style="1" customWidth="1"/>
    <col min="3587" max="3587" width="0" style="1" hidden="1" customWidth="1"/>
    <col min="3588" max="3589" width="21.44140625" style="1" customWidth="1"/>
    <col min="3590" max="3590" width="18.5546875" style="1" customWidth="1"/>
    <col min="3591" max="3591" width="13.109375" style="1" customWidth="1"/>
    <col min="3592" max="3592" width="10.44140625" style="1" customWidth="1"/>
    <col min="3593" max="3593" width="15.5546875" style="1" customWidth="1"/>
    <col min="3594" max="3837" width="10.44140625" style="1"/>
    <col min="3838" max="3838" width="4" style="1" customWidth="1"/>
    <col min="3839" max="3839" width="4.5546875" style="1" customWidth="1"/>
    <col min="3840" max="3840" width="1.88671875" style="1" customWidth="1"/>
    <col min="3841" max="3841" width="4" style="1" customWidth="1"/>
    <col min="3842" max="3842" width="53" style="1" customWidth="1"/>
    <col min="3843" max="3843" width="0" style="1" hidden="1" customWidth="1"/>
    <col min="3844" max="3845" width="21.44140625" style="1" customWidth="1"/>
    <col min="3846" max="3846" width="18.5546875" style="1" customWidth="1"/>
    <col min="3847" max="3847" width="13.109375" style="1" customWidth="1"/>
    <col min="3848" max="3848" width="10.44140625" style="1" customWidth="1"/>
    <col min="3849" max="3849" width="15.5546875" style="1" customWidth="1"/>
    <col min="3850" max="4093" width="10.44140625" style="1"/>
    <col min="4094" max="4094" width="4" style="1" customWidth="1"/>
    <col min="4095" max="4095" width="4.5546875" style="1" customWidth="1"/>
    <col min="4096" max="4096" width="1.88671875" style="1" customWidth="1"/>
    <col min="4097" max="4097" width="4" style="1" customWidth="1"/>
    <col min="4098" max="4098" width="53" style="1" customWidth="1"/>
    <col min="4099" max="4099" width="0" style="1" hidden="1" customWidth="1"/>
    <col min="4100" max="4101" width="21.44140625" style="1" customWidth="1"/>
    <col min="4102" max="4102" width="18.5546875" style="1" customWidth="1"/>
    <col min="4103" max="4103" width="13.109375" style="1" customWidth="1"/>
    <col min="4104" max="4104" width="10.44140625" style="1" customWidth="1"/>
    <col min="4105" max="4105" width="15.5546875" style="1" customWidth="1"/>
    <col min="4106" max="4349" width="10.44140625" style="1"/>
    <col min="4350" max="4350" width="4" style="1" customWidth="1"/>
    <col min="4351" max="4351" width="4.5546875" style="1" customWidth="1"/>
    <col min="4352" max="4352" width="1.88671875" style="1" customWidth="1"/>
    <col min="4353" max="4353" width="4" style="1" customWidth="1"/>
    <col min="4354" max="4354" width="53" style="1" customWidth="1"/>
    <col min="4355" max="4355" width="0" style="1" hidden="1" customWidth="1"/>
    <col min="4356" max="4357" width="21.44140625" style="1" customWidth="1"/>
    <col min="4358" max="4358" width="18.5546875" style="1" customWidth="1"/>
    <col min="4359" max="4359" width="13.109375" style="1" customWidth="1"/>
    <col min="4360" max="4360" width="10.44140625" style="1" customWidth="1"/>
    <col min="4361" max="4361" width="15.5546875" style="1" customWidth="1"/>
    <col min="4362" max="4605" width="10.44140625" style="1"/>
    <col min="4606" max="4606" width="4" style="1" customWidth="1"/>
    <col min="4607" max="4607" width="4.5546875" style="1" customWidth="1"/>
    <col min="4608" max="4608" width="1.88671875" style="1" customWidth="1"/>
    <col min="4609" max="4609" width="4" style="1" customWidth="1"/>
    <col min="4610" max="4610" width="53" style="1" customWidth="1"/>
    <col min="4611" max="4611" width="0" style="1" hidden="1" customWidth="1"/>
    <col min="4612" max="4613" width="21.44140625" style="1" customWidth="1"/>
    <col min="4614" max="4614" width="18.5546875" style="1" customWidth="1"/>
    <col min="4615" max="4615" width="13.109375" style="1" customWidth="1"/>
    <col min="4616" max="4616" width="10.44140625" style="1" customWidth="1"/>
    <col min="4617" max="4617" width="15.5546875" style="1" customWidth="1"/>
    <col min="4618" max="4861" width="10.44140625" style="1"/>
    <col min="4862" max="4862" width="4" style="1" customWidth="1"/>
    <col min="4863" max="4863" width="4.5546875" style="1" customWidth="1"/>
    <col min="4864" max="4864" width="1.88671875" style="1" customWidth="1"/>
    <col min="4865" max="4865" width="4" style="1" customWidth="1"/>
    <col min="4866" max="4866" width="53" style="1" customWidth="1"/>
    <col min="4867" max="4867" width="0" style="1" hidden="1" customWidth="1"/>
    <col min="4868" max="4869" width="21.44140625" style="1" customWidth="1"/>
    <col min="4870" max="4870" width="18.5546875" style="1" customWidth="1"/>
    <col min="4871" max="4871" width="13.109375" style="1" customWidth="1"/>
    <col min="4872" max="4872" width="10.44140625" style="1" customWidth="1"/>
    <col min="4873" max="4873" width="15.5546875" style="1" customWidth="1"/>
    <col min="4874" max="5117" width="10.44140625" style="1"/>
    <col min="5118" max="5118" width="4" style="1" customWidth="1"/>
    <col min="5119" max="5119" width="4.5546875" style="1" customWidth="1"/>
    <col min="5120" max="5120" width="1.88671875" style="1" customWidth="1"/>
    <col min="5121" max="5121" width="4" style="1" customWidth="1"/>
    <col min="5122" max="5122" width="53" style="1" customWidth="1"/>
    <col min="5123" max="5123" width="0" style="1" hidden="1" customWidth="1"/>
    <col min="5124" max="5125" width="21.44140625" style="1" customWidth="1"/>
    <col min="5126" max="5126" width="18.5546875" style="1" customWidth="1"/>
    <col min="5127" max="5127" width="13.109375" style="1" customWidth="1"/>
    <col min="5128" max="5128" width="10.44140625" style="1" customWidth="1"/>
    <col min="5129" max="5129" width="15.5546875" style="1" customWidth="1"/>
    <col min="5130" max="5373" width="10.44140625" style="1"/>
    <col min="5374" max="5374" width="4" style="1" customWidth="1"/>
    <col min="5375" max="5375" width="4.5546875" style="1" customWidth="1"/>
    <col min="5376" max="5376" width="1.88671875" style="1" customWidth="1"/>
    <col min="5377" max="5377" width="4" style="1" customWidth="1"/>
    <col min="5378" max="5378" width="53" style="1" customWidth="1"/>
    <col min="5379" max="5379" width="0" style="1" hidden="1" customWidth="1"/>
    <col min="5380" max="5381" width="21.44140625" style="1" customWidth="1"/>
    <col min="5382" max="5382" width="18.5546875" style="1" customWidth="1"/>
    <col min="5383" max="5383" width="13.109375" style="1" customWidth="1"/>
    <col min="5384" max="5384" width="10.44140625" style="1" customWidth="1"/>
    <col min="5385" max="5385" width="15.5546875" style="1" customWidth="1"/>
    <col min="5386" max="5629" width="10.44140625" style="1"/>
    <col min="5630" max="5630" width="4" style="1" customWidth="1"/>
    <col min="5631" max="5631" width="4.5546875" style="1" customWidth="1"/>
    <col min="5632" max="5632" width="1.88671875" style="1" customWidth="1"/>
    <col min="5633" max="5633" width="4" style="1" customWidth="1"/>
    <col min="5634" max="5634" width="53" style="1" customWidth="1"/>
    <col min="5635" max="5635" width="0" style="1" hidden="1" customWidth="1"/>
    <col min="5636" max="5637" width="21.44140625" style="1" customWidth="1"/>
    <col min="5638" max="5638" width="18.5546875" style="1" customWidth="1"/>
    <col min="5639" max="5639" width="13.109375" style="1" customWidth="1"/>
    <col min="5640" max="5640" width="10.44140625" style="1" customWidth="1"/>
    <col min="5641" max="5641" width="15.5546875" style="1" customWidth="1"/>
    <col min="5642" max="5885" width="10.44140625" style="1"/>
    <col min="5886" max="5886" width="4" style="1" customWidth="1"/>
    <col min="5887" max="5887" width="4.5546875" style="1" customWidth="1"/>
    <col min="5888" max="5888" width="1.88671875" style="1" customWidth="1"/>
    <col min="5889" max="5889" width="4" style="1" customWidth="1"/>
    <col min="5890" max="5890" width="53" style="1" customWidth="1"/>
    <col min="5891" max="5891" width="0" style="1" hidden="1" customWidth="1"/>
    <col min="5892" max="5893" width="21.44140625" style="1" customWidth="1"/>
    <col min="5894" max="5894" width="18.5546875" style="1" customWidth="1"/>
    <col min="5895" max="5895" width="13.109375" style="1" customWidth="1"/>
    <col min="5896" max="5896" width="10.44140625" style="1" customWidth="1"/>
    <col min="5897" max="5897" width="15.5546875" style="1" customWidth="1"/>
    <col min="5898" max="6141" width="10.44140625" style="1"/>
    <col min="6142" max="6142" width="4" style="1" customWidth="1"/>
    <col min="6143" max="6143" width="4.5546875" style="1" customWidth="1"/>
    <col min="6144" max="6144" width="1.88671875" style="1" customWidth="1"/>
    <col min="6145" max="6145" width="4" style="1" customWidth="1"/>
    <col min="6146" max="6146" width="53" style="1" customWidth="1"/>
    <col min="6147" max="6147" width="0" style="1" hidden="1" customWidth="1"/>
    <col min="6148" max="6149" width="21.44140625" style="1" customWidth="1"/>
    <col min="6150" max="6150" width="18.5546875" style="1" customWidth="1"/>
    <col min="6151" max="6151" width="13.109375" style="1" customWidth="1"/>
    <col min="6152" max="6152" width="10.44140625" style="1" customWidth="1"/>
    <col min="6153" max="6153" width="15.5546875" style="1" customWidth="1"/>
    <col min="6154" max="6397" width="10.44140625" style="1"/>
    <col min="6398" max="6398" width="4" style="1" customWidth="1"/>
    <col min="6399" max="6399" width="4.5546875" style="1" customWidth="1"/>
    <col min="6400" max="6400" width="1.88671875" style="1" customWidth="1"/>
    <col min="6401" max="6401" width="4" style="1" customWidth="1"/>
    <col min="6402" max="6402" width="53" style="1" customWidth="1"/>
    <col min="6403" max="6403" width="0" style="1" hidden="1" customWidth="1"/>
    <col min="6404" max="6405" width="21.44140625" style="1" customWidth="1"/>
    <col min="6406" max="6406" width="18.5546875" style="1" customWidth="1"/>
    <col min="6407" max="6407" width="13.109375" style="1" customWidth="1"/>
    <col min="6408" max="6408" width="10.44140625" style="1" customWidth="1"/>
    <col min="6409" max="6409" width="15.5546875" style="1" customWidth="1"/>
    <col min="6410" max="6653" width="10.44140625" style="1"/>
    <col min="6654" max="6654" width="4" style="1" customWidth="1"/>
    <col min="6655" max="6655" width="4.5546875" style="1" customWidth="1"/>
    <col min="6656" max="6656" width="1.88671875" style="1" customWidth="1"/>
    <col min="6657" max="6657" width="4" style="1" customWidth="1"/>
    <col min="6658" max="6658" width="53" style="1" customWidth="1"/>
    <col min="6659" max="6659" width="0" style="1" hidden="1" customWidth="1"/>
    <col min="6660" max="6661" width="21.44140625" style="1" customWidth="1"/>
    <col min="6662" max="6662" width="18.5546875" style="1" customWidth="1"/>
    <col min="6663" max="6663" width="13.109375" style="1" customWidth="1"/>
    <col min="6664" max="6664" width="10.44140625" style="1" customWidth="1"/>
    <col min="6665" max="6665" width="15.5546875" style="1" customWidth="1"/>
    <col min="6666" max="6909" width="10.44140625" style="1"/>
    <col min="6910" max="6910" width="4" style="1" customWidth="1"/>
    <col min="6911" max="6911" width="4.5546875" style="1" customWidth="1"/>
    <col min="6912" max="6912" width="1.88671875" style="1" customWidth="1"/>
    <col min="6913" max="6913" width="4" style="1" customWidth="1"/>
    <col min="6914" max="6914" width="53" style="1" customWidth="1"/>
    <col min="6915" max="6915" width="0" style="1" hidden="1" customWidth="1"/>
    <col min="6916" max="6917" width="21.44140625" style="1" customWidth="1"/>
    <col min="6918" max="6918" width="18.5546875" style="1" customWidth="1"/>
    <col min="6919" max="6919" width="13.109375" style="1" customWidth="1"/>
    <col min="6920" max="6920" width="10.44140625" style="1" customWidth="1"/>
    <col min="6921" max="6921" width="15.5546875" style="1" customWidth="1"/>
    <col min="6922" max="7165" width="10.44140625" style="1"/>
    <col min="7166" max="7166" width="4" style="1" customWidth="1"/>
    <col min="7167" max="7167" width="4.5546875" style="1" customWidth="1"/>
    <col min="7168" max="7168" width="1.88671875" style="1" customWidth="1"/>
    <col min="7169" max="7169" width="4" style="1" customWidth="1"/>
    <col min="7170" max="7170" width="53" style="1" customWidth="1"/>
    <col min="7171" max="7171" width="0" style="1" hidden="1" customWidth="1"/>
    <col min="7172" max="7173" width="21.44140625" style="1" customWidth="1"/>
    <col min="7174" max="7174" width="18.5546875" style="1" customWidth="1"/>
    <col min="7175" max="7175" width="13.109375" style="1" customWidth="1"/>
    <col min="7176" max="7176" width="10.44140625" style="1" customWidth="1"/>
    <col min="7177" max="7177" width="15.5546875" style="1" customWidth="1"/>
    <col min="7178" max="7421" width="10.44140625" style="1"/>
    <col min="7422" max="7422" width="4" style="1" customWidth="1"/>
    <col min="7423" max="7423" width="4.5546875" style="1" customWidth="1"/>
    <col min="7424" max="7424" width="1.88671875" style="1" customWidth="1"/>
    <col min="7425" max="7425" width="4" style="1" customWidth="1"/>
    <col min="7426" max="7426" width="53" style="1" customWidth="1"/>
    <col min="7427" max="7427" width="0" style="1" hidden="1" customWidth="1"/>
    <col min="7428" max="7429" width="21.44140625" style="1" customWidth="1"/>
    <col min="7430" max="7430" width="18.5546875" style="1" customWidth="1"/>
    <col min="7431" max="7431" width="13.109375" style="1" customWidth="1"/>
    <col min="7432" max="7432" width="10.44140625" style="1" customWidth="1"/>
    <col min="7433" max="7433" width="15.5546875" style="1" customWidth="1"/>
    <col min="7434" max="7677" width="10.44140625" style="1"/>
    <col min="7678" max="7678" width="4" style="1" customWidth="1"/>
    <col min="7679" max="7679" width="4.5546875" style="1" customWidth="1"/>
    <col min="7680" max="7680" width="1.88671875" style="1" customWidth="1"/>
    <col min="7681" max="7681" width="4" style="1" customWidth="1"/>
    <col min="7682" max="7682" width="53" style="1" customWidth="1"/>
    <col min="7683" max="7683" width="0" style="1" hidden="1" customWidth="1"/>
    <col min="7684" max="7685" width="21.44140625" style="1" customWidth="1"/>
    <col min="7686" max="7686" width="18.5546875" style="1" customWidth="1"/>
    <col min="7687" max="7687" width="13.109375" style="1" customWidth="1"/>
    <col min="7688" max="7688" width="10.44140625" style="1" customWidth="1"/>
    <col min="7689" max="7689" width="15.5546875" style="1" customWidth="1"/>
    <col min="7690" max="7933" width="10.44140625" style="1"/>
    <col min="7934" max="7934" width="4" style="1" customWidth="1"/>
    <col min="7935" max="7935" width="4.5546875" style="1" customWidth="1"/>
    <col min="7936" max="7936" width="1.88671875" style="1" customWidth="1"/>
    <col min="7937" max="7937" width="4" style="1" customWidth="1"/>
    <col min="7938" max="7938" width="53" style="1" customWidth="1"/>
    <col min="7939" max="7939" width="0" style="1" hidden="1" customWidth="1"/>
    <col min="7940" max="7941" width="21.44140625" style="1" customWidth="1"/>
    <col min="7942" max="7942" width="18.5546875" style="1" customWidth="1"/>
    <col min="7943" max="7943" width="13.109375" style="1" customWidth="1"/>
    <col min="7944" max="7944" width="10.44140625" style="1" customWidth="1"/>
    <col min="7945" max="7945" width="15.5546875" style="1" customWidth="1"/>
    <col min="7946" max="8189" width="10.44140625" style="1"/>
    <col min="8190" max="8190" width="4" style="1" customWidth="1"/>
    <col min="8191" max="8191" width="4.5546875" style="1" customWidth="1"/>
    <col min="8192" max="8192" width="1.88671875" style="1" customWidth="1"/>
    <col min="8193" max="8193" width="4" style="1" customWidth="1"/>
    <col min="8194" max="8194" width="53" style="1" customWidth="1"/>
    <col min="8195" max="8195" width="0" style="1" hidden="1" customWidth="1"/>
    <col min="8196" max="8197" width="21.44140625" style="1" customWidth="1"/>
    <col min="8198" max="8198" width="18.5546875" style="1" customWidth="1"/>
    <col min="8199" max="8199" width="13.109375" style="1" customWidth="1"/>
    <col min="8200" max="8200" width="10.44140625" style="1" customWidth="1"/>
    <col min="8201" max="8201" width="15.5546875" style="1" customWidth="1"/>
    <col min="8202" max="8445" width="10.44140625" style="1"/>
    <col min="8446" max="8446" width="4" style="1" customWidth="1"/>
    <col min="8447" max="8447" width="4.5546875" style="1" customWidth="1"/>
    <col min="8448" max="8448" width="1.88671875" style="1" customWidth="1"/>
    <col min="8449" max="8449" width="4" style="1" customWidth="1"/>
    <col min="8450" max="8450" width="53" style="1" customWidth="1"/>
    <col min="8451" max="8451" width="0" style="1" hidden="1" customWidth="1"/>
    <col min="8452" max="8453" width="21.44140625" style="1" customWidth="1"/>
    <col min="8454" max="8454" width="18.5546875" style="1" customWidth="1"/>
    <col min="8455" max="8455" width="13.109375" style="1" customWidth="1"/>
    <col min="8456" max="8456" width="10.44140625" style="1" customWidth="1"/>
    <col min="8457" max="8457" width="15.5546875" style="1" customWidth="1"/>
    <col min="8458" max="8701" width="10.44140625" style="1"/>
    <col min="8702" max="8702" width="4" style="1" customWidth="1"/>
    <col min="8703" max="8703" width="4.5546875" style="1" customWidth="1"/>
    <col min="8704" max="8704" width="1.88671875" style="1" customWidth="1"/>
    <col min="8705" max="8705" width="4" style="1" customWidth="1"/>
    <col min="8706" max="8706" width="53" style="1" customWidth="1"/>
    <col min="8707" max="8707" width="0" style="1" hidden="1" customWidth="1"/>
    <col min="8708" max="8709" width="21.44140625" style="1" customWidth="1"/>
    <col min="8710" max="8710" width="18.5546875" style="1" customWidth="1"/>
    <col min="8711" max="8711" width="13.109375" style="1" customWidth="1"/>
    <col min="8712" max="8712" width="10.44140625" style="1" customWidth="1"/>
    <col min="8713" max="8713" width="15.5546875" style="1" customWidth="1"/>
    <col min="8714" max="8957" width="10.44140625" style="1"/>
    <col min="8958" max="8958" width="4" style="1" customWidth="1"/>
    <col min="8959" max="8959" width="4.5546875" style="1" customWidth="1"/>
    <col min="8960" max="8960" width="1.88671875" style="1" customWidth="1"/>
    <col min="8961" max="8961" width="4" style="1" customWidth="1"/>
    <col min="8962" max="8962" width="53" style="1" customWidth="1"/>
    <col min="8963" max="8963" width="0" style="1" hidden="1" customWidth="1"/>
    <col min="8964" max="8965" width="21.44140625" style="1" customWidth="1"/>
    <col min="8966" max="8966" width="18.5546875" style="1" customWidth="1"/>
    <col min="8967" max="8967" width="13.109375" style="1" customWidth="1"/>
    <col min="8968" max="8968" width="10.44140625" style="1" customWidth="1"/>
    <col min="8969" max="8969" width="15.5546875" style="1" customWidth="1"/>
    <col min="8970" max="9213" width="10.44140625" style="1"/>
    <col min="9214" max="9214" width="4" style="1" customWidth="1"/>
    <col min="9215" max="9215" width="4.5546875" style="1" customWidth="1"/>
    <col min="9216" max="9216" width="1.88671875" style="1" customWidth="1"/>
    <col min="9217" max="9217" width="4" style="1" customWidth="1"/>
    <col min="9218" max="9218" width="53" style="1" customWidth="1"/>
    <col min="9219" max="9219" width="0" style="1" hidden="1" customWidth="1"/>
    <col min="9220" max="9221" width="21.44140625" style="1" customWidth="1"/>
    <col min="9222" max="9222" width="18.5546875" style="1" customWidth="1"/>
    <col min="9223" max="9223" width="13.109375" style="1" customWidth="1"/>
    <col min="9224" max="9224" width="10.44140625" style="1" customWidth="1"/>
    <col min="9225" max="9225" width="15.5546875" style="1" customWidth="1"/>
    <col min="9226" max="9469" width="10.44140625" style="1"/>
    <col min="9470" max="9470" width="4" style="1" customWidth="1"/>
    <col min="9471" max="9471" width="4.5546875" style="1" customWidth="1"/>
    <col min="9472" max="9472" width="1.88671875" style="1" customWidth="1"/>
    <col min="9473" max="9473" width="4" style="1" customWidth="1"/>
    <col min="9474" max="9474" width="53" style="1" customWidth="1"/>
    <col min="9475" max="9475" width="0" style="1" hidden="1" customWidth="1"/>
    <col min="9476" max="9477" width="21.44140625" style="1" customWidth="1"/>
    <col min="9478" max="9478" width="18.5546875" style="1" customWidth="1"/>
    <col min="9479" max="9479" width="13.109375" style="1" customWidth="1"/>
    <col min="9480" max="9480" width="10.44140625" style="1" customWidth="1"/>
    <col min="9481" max="9481" width="15.5546875" style="1" customWidth="1"/>
    <col min="9482" max="9725" width="10.44140625" style="1"/>
    <col min="9726" max="9726" width="4" style="1" customWidth="1"/>
    <col min="9727" max="9727" width="4.5546875" style="1" customWidth="1"/>
    <col min="9728" max="9728" width="1.88671875" style="1" customWidth="1"/>
    <col min="9729" max="9729" width="4" style="1" customWidth="1"/>
    <col min="9730" max="9730" width="53" style="1" customWidth="1"/>
    <col min="9731" max="9731" width="0" style="1" hidden="1" customWidth="1"/>
    <col min="9732" max="9733" width="21.44140625" style="1" customWidth="1"/>
    <col min="9734" max="9734" width="18.5546875" style="1" customWidth="1"/>
    <col min="9735" max="9735" width="13.109375" style="1" customWidth="1"/>
    <col min="9736" max="9736" width="10.44140625" style="1" customWidth="1"/>
    <col min="9737" max="9737" width="15.5546875" style="1" customWidth="1"/>
    <col min="9738" max="9981" width="10.44140625" style="1"/>
    <col min="9982" max="9982" width="4" style="1" customWidth="1"/>
    <col min="9983" max="9983" width="4.5546875" style="1" customWidth="1"/>
    <col min="9984" max="9984" width="1.88671875" style="1" customWidth="1"/>
    <col min="9985" max="9985" width="4" style="1" customWidth="1"/>
    <col min="9986" max="9986" width="53" style="1" customWidth="1"/>
    <col min="9987" max="9987" width="0" style="1" hidden="1" customWidth="1"/>
    <col min="9988" max="9989" width="21.44140625" style="1" customWidth="1"/>
    <col min="9990" max="9990" width="18.5546875" style="1" customWidth="1"/>
    <col min="9991" max="9991" width="13.109375" style="1" customWidth="1"/>
    <col min="9992" max="9992" width="10.44140625" style="1" customWidth="1"/>
    <col min="9993" max="9993" width="15.5546875" style="1" customWidth="1"/>
    <col min="9994" max="10237" width="10.44140625" style="1"/>
    <col min="10238" max="10238" width="4" style="1" customWidth="1"/>
    <col min="10239" max="10239" width="4.5546875" style="1" customWidth="1"/>
    <col min="10240" max="10240" width="1.88671875" style="1" customWidth="1"/>
    <col min="10241" max="10241" width="4" style="1" customWidth="1"/>
    <col min="10242" max="10242" width="53" style="1" customWidth="1"/>
    <col min="10243" max="10243" width="0" style="1" hidden="1" customWidth="1"/>
    <col min="10244" max="10245" width="21.44140625" style="1" customWidth="1"/>
    <col min="10246" max="10246" width="18.5546875" style="1" customWidth="1"/>
    <col min="10247" max="10247" width="13.109375" style="1" customWidth="1"/>
    <col min="10248" max="10248" width="10.44140625" style="1" customWidth="1"/>
    <col min="10249" max="10249" width="15.5546875" style="1" customWidth="1"/>
    <col min="10250" max="10493" width="10.44140625" style="1"/>
    <col min="10494" max="10494" width="4" style="1" customWidth="1"/>
    <col min="10495" max="10495" width="4.5546875" style="1" customWidth="1"/>
    <col min="10496" max="10496" width="1.88671875" style="1" customWidth="1"/>
    <col min="10497" max="10497" width="4" style="1" customWidth="1"/>
    <col min="10498" max="10498" width="53" style="1" customWidth="1"/>
    <col min="10499" max="10499" width="0" style="1" hidden="1" customWidth="1"/>
    <col min="10500" max="10501" width="21.44140625" style="1" customWidth="1"/>
    <col min="10502" max="10502" width="18.5546875" style="1" customWidth="1"/>
    <col min="10503" max="10503" width="13.109375" style="1" customWidth="1"/>
    <col min="10504" max="10504" width="10.44140625" style="1" customWidth="1"/>
    <col min="10505" max="10505" width="15.5546875" style="1" customWidth="1"/>
    <col min="10506" max="10749" width="10.44140625" style="1"/>
    <col min="10750" max="10750" width="4" style="1" customWidth="1"/>
    <col min="10751" max="10751" width="4.5546875" style="1" customWidth="1"/>
    <col min="10752" max="10752" width="1.88671875" style="1" customWidth="1"/>
    <col min="10753" max="10753" width="4" style="1" customWidth="1"/>
    <col min="10754" max="10754" width="53" style="1" customWidth="1"/>
    <col min="10755" max="10755" width="0" style="1" hidden="1" customWidth="1"/>
    <col min="10756" max="10757" width="21.44140625" style="1" customWidth="1"/>
    <col min="10758" max="10758" width="18.5546875" style="1" customWidth="1"/>
    <col min="10759" max="10759" width="13.109375" style="1" customWidth="1"/>
    <col min="10760" max="10760" width="10.44140625" style="1" customWidth="1"/>
    <col min="10761" max="10761" width="15.5546875" style="1" customWidth="1"/>
    <col min="10762" max="11005" width="10.44140625" style="1"/>
    <col min="11006" max="11006" width="4" style="1" customWidth="1"/>
    <col min="11007" max="11007" width="4.5546875" style="1" customWidth="1"/>
    <col min="11008" max="11008" width="1.88671875" style="1" customWidth="1"/>
    <col min="11009" max="11009" width="4" style="1" customWidth="1"/>
    <col min="11010" max="11010" width="53" style="1" customWidth="1"/>
    <col min="11011" max="11011" width="0" style="1" hidden="1" customWidth="1"/>
    <col min="11012" max="11013" width="21.44140625" style="1" customWidth="1"/>
    <col min="11014" max="11014" width="18.5546875" style="1" customWidth="1"/>
    <col min="11015" max="11015" width="13.109375" style="1" customWidth="1"/>
    <col min="11016" max="11016" width="10.44140625" style="1" customWidth="1"/>
    <col min="11017" max="11017" width="15.5546875" style="1" customWidth="1"/>
    <col min="11018" max="11261" width="10.44140625" style="1"/>
    <col min="11262" max="11262" width="4" style="1" customWidth="1"/>
    <col min="11263" max="11263" width="4.5546875" style="1" customWidth="1"/>
    <col min="11264" max="11264" width="1.88671875" style="1" customWidth="1"/>
    <col min="11265" max="11265" width="4" style="1" customWidth="1"/>
    <col min="11266" max="11266" width="53" style="1" customWidth="1"/>
    <col min="11267" max="11267" width="0" style="1" hidden="1" customWidth="1"/>
    <col min="11268" max="11269" width="21.44140625" style="1" customWidth="1"/>
    <col min="11270" max="11270" width="18.5546875" style="1" customWidth="1"/>
    <col min="11271" max="11271" width="13.109375" style="1" customWidth="1"/>
    <col min="11272" max="11272" width="10.44140625" style="1" customWidth="1"/>
    <col min="11273" max="11273" width="15.5546875" style="1" customWidth="1"/>
    <col min="11274" max="11517" width="10.44140625" style="1"/>
    <col min="11518" max="11518" width="4" style="1" customWidth="1"/>
    <col min="11519" max="11519" width="4.5546875" style="1" customWidth="1"/>
    <col min="11520" max="11520" width="1.88671875" style="1" customWidth="1"/>
    <col min="11521" max="11521" width="4" style="1" customWidth="1"/>
    <col min="11522" max="11522" width="53" style="1" customWidth="1"/>
    <col min="11523" max="11523" width="0" style="1" hidden="1" customWidth="1"/>
    <col min="11524" max="11525" width="21.44140625" style="1" customWidth="1"/>
    <col min="11526" max="11526" width="18.5546875" style="1" customWidth="1"/>
    <col min="11527" max="11527" width="13.109375" style="1" customWidth="1"/>
    <col min="11528" max="11528" width="10.44140625" style="1" customWidth="1"/>
    <col min="11529" max="11529" width="15.5546875" style="1" customWidth="1"/>
    <col min="11530" max="11773" width="10.44140625" style="1"/>
    <col min="11774" max="11774" width="4" style="1" customWidth="1"/>
    <col min="11775" max="11775" width="4.5546875" style="1" customWidth="1"/>
    <col min="11776" max="11776" width="1.88671875" style="1" customWidth="1"/>
    <col min="11777" max="11777" width="4" style="1" customWidth="1"/>
    <col min="11778" max="11778" width="53" style="1" customWidth="1"/>
    <col min="11779" max="11779" width="0" style="1" hidden="1" customWidth="1"/>
    <col min="11780" max="11781" width="21.44140625" style="1" customWidth="1"/>
    <col min="11782" max="11782" width="18.5546875" style="1" customWidth="1"/>
    <col min="11783" max="11783" width="13.109375" style="1" customWidth="1"/>
    <col min="11784" max="11784" width="10.44140625" style="1" customWidth="1"/>
    <col min="11785" max="11785" width="15.5546875" style="1" customWidth="1"/>
    <col min="11786" max="12029" width="10.44140625" style="1"/>
    <col min="12030" max="12030" width="4" style="1" customWidth="1"/>
    <col min="12031" max="12031" width="4.5546875" style="1" customWidth="1"/>
    <col min="12032" max="12032" width="1.88671875" style="1" customWidth="1"/>
    <col min="12033" max="12033" width="4" style="1" customWidth="1"/>
    <col min="12034" max="12034" width="53" style="1" customWidth="1"/>
    <col min="12035" max="12035" width="0" style="1" hidden="1" customWidth="1"/>
    <col min="12036" max="12037" width="21.44140625" style="1" customWidth="1"/>
    <col min="12038" max="12038" width="18.5546875" style="1" customWidth="1"/>
    <col min="12039" max="12039" width="13.109375" style="1" customWidth="1"/>
    <col min="12040" max="12040" width="10.44140625" style="1" customWidth="1"/>
    <col min="12041" max="12041" width="15.5546875" style="1" customWidth="1"/>
    <col min="12042" max="12285" width="10.44140625" style="1"/>
    <col min="12286" max="12286" width="4" style="1" customWidth="1"/>
    <col min="12287" max="12287" width="4.5546875" style="1" customWidth="1"/>
    <col min="12288" max="12288" width="1.88671875" style="1" customWidth="1"/>
    <col min="12289" max="12289" width="4" style="1" customWidth="1"/>
    <col min="12290" max="12290" width="53" style="1" customWidth="1"/>
    <col min="12291" max="12291" width="0" style="1" hidden="1" customWidth="1"/>
    <col min="12292" max="12293" width="21.44140625" style="1" customWidth="1"/>
    <col min="12294" max="12294" width="18.5546875" style="1" customWidth="1"/>
    <col min="12295" max="12295" width="13.109375" style="1" customWidth="1"/>
    <col min="12296" max="12296" width="10.44140625" style="1" customWidth="1"/>
    <col min="12297" max="12297" width="15.5546875" style="1" customWidth="1"/>
    <col min="12298" max="12541" width="10.44140625" style="1"/>
    <col min="12542" max="12542" width="4" style="1" customWidth="1"/>
    <col min="12543" max="12543" width="4.5546875" style="1" customWidth="1"/>
    <col min="12544" max="12544" width="1.88671875" style="1" customWidth="1"/>
    <col min="12545" max="12545" width="4" style="1" customWidth="1"/>
    <col min="12546" max="12546" width="53" style="1" customWidth="1"/>
    <col min="12547" max="12547" width="0" style="1" hidden="1" customWidth="1"/>
    <col min="12548" max="12549" width="21.44140625" style="1" customWidth="1"/>
    <col min="12550" max="12550" width="18.5546875" style="1" customWidth="1"/>
    <col min="12551" max="12551" width="13.109375" style="1" customWidth="1"/>
    <col min="12552" max="12552" width="10.44140625" style="1" customWidth="1"/>
    <col min="12553" max="12553" width="15.5546875" style="1" customWidth="1"/>
    <col min="12554" max="12797" width="10.44140625" style="1"/>
    <col min="12798" max="12798" width="4" style="1" customWidth="1"/>
    <col min="12799" max="12799" width="4.5546875" style="1" customWidth="1"/>
    <col min="12800" max="12800" width="1.88671875" style="1" customWidth="1"/>
    <col min="12801" max="12801" width="4" style="1" customWidth="1"/>
    <col min="12802" max="12802" width="53" style="1" customWidth="1"/>
    <col min="12803" max="12803" width="0" style="1" hidden="1" customWidth="1"/>
    <col min="12804" max="12805" width="21.44140625" style="1" customWidth="1"/>
    <col min="12806" max="12806" width="18.5546875" style="1" customWidth="1"/>
    <col min="12807" max="12807" width="13.109375" style="1" customWidth="1"/>
    <col min="12808" max="12808" width="10.44140625" style="1" customWidth="1"/>
    <col min="12809" max="12809" width="15.5546875" style="1" customWidth="1"/>
    <col min="12810" max="13053" width="10.44140625" style="1"/>
    <col min="13054" max="13054" width="4" style="1" customWidth="1"/>
    <col min="13055" max="13055" width="4.5546875" style="1" customWidth="1"/>
    <col min="13056" max="13056" width="1.88671875" style="1" customWidth="1"/>
    <col min="13057" max="13057" width="4" style="1" customWidth="1"/>
    <col min="13058" max="13058" width="53" style="1" customWidth="1"/>
    <col min="13059" max="13059" width="0" style="1" hidden="1" customWidth="1"/>
    <col min="13060" max="13061" width="21.44140625" style="1" customWidth="1"/>
    <col min="13062" max="13062" width="18.5546875" style="1" customWidth="1"/>
    <col min="13063" max="13063" width="13.109375" style="1" customWidth="1"/>
    <col min="13064" max="13064" width="10.44140625" style="1" customWidth="1"/>
    <col min="13065" max="13065" width="15.5546875" style="1" customWidth="1"/>
    <col min="13066" max="13309" width="10.44140625" style="1"/>
    <col min="13310" max="13310" width="4" style="1" customWidth="1"/>
    <col min="13311" max="13311" width="4.5546875" style="1" customWidth="1"/>
    <col min="13312" max="13312" width="1.88671875" style="1" customWidth="1"/>
    <col min="13313" max="13313" width="4" style="1" customWidth="1"/>
    <col min="13314" max="13314" width="53" style="1" customWidth="1"/>
    <col min="13315" max="13315" width="0" style="1" hidden="1" customWidth="1"/>
    <col min="13316" max="13317" width="21.44140625" style="1" customWidth="1"/>
    <col min="13318" max="13318" width="18.5546875" style="1" customWidth="1"/>
    <col min="13319" max="13319" width="13.109375" style="1" customWidth="1"/>
    <col min="13320" max="13320" width="10.44140625" style="1" customWidth="1"/>
    <col min="13321" max="13321" width="15.5546875" style="1" customWidth="1"/>
    <col min="13322" max="13565" width="10.44140625" style="1"/>
    <col min="13566" max="13566" width="4" style="1" customWidth="1"/>
    <col min="13567" max="13567" width="4.5546875" style="1" customWidth="1"/>
    <col min="13568" max="13568" width="1.88671875" style="1" customWidth="1"/>
    <col min="13569" max="13569" width="4" style="1" customWidth="1"/>
    <col min="13570" max="13570" width="53" style="1" customWidth="1"/>
    <col min="13571" max="13571" width="0" style="1" hidden="1" customWidth="1"/>
    <col min="13572" max="13573" width="21.44140625" style="1" customWidth="1"/>
    <col min="13574" max="13574" width="18.5546875" style="1" customWidth="1"/>
    <col min="13575" max="13575" width="13.109375" style="1" customWidth="1"/>
    <col min="13576" max="13576" width="10.44140625" style="1" customWidth="1"/>
    <col min="13577" max="13577" width="15.5546875" style="1" customWidth="1"/>
    <col min="13578" max="13821" width="10.44140625" style="1"/>
    <col min="13822" max="13822" width="4" style="1" customWidth="1"/>
    <col min="13823" max="13823" width="4.5546875" style="1" customWidth="1"/>
    <col min="13824" max="13824" width="1.88671875" style="1" customWidth="1"/>
    <col min="13825" max="13825" width="4" style="1" customWidth="1"/>
    <col min="13826" max="13826" width="53" style="1" customWidth="1"/>
    <col min="13827" max="13827" width="0" style="1" hidden="1" customWidth="1"/>
    <col min="13828" max="13829" width="21.44140625" style="1" customWidth="1"/>
    <col min="13830" max="13830" width="18.5546875" style="1" customWidth="1"/>
    <col min="13831" max="13831" width="13.109375" style="1" customWidth="1"/>
    <col min="13832" max="13832" width="10.44140625" style="1" customWidth="1"/>
    <col min="13833" max="13833" width="15.5546875" style="1" customWidth="1"/>
    <col min="13834" max="14077" width="10.44140625" style="1"/>
    <col min="14078" max="14078" width="4" style="1" customWidth="1"/>
    <col min="14079" max="14079" width="4.5546875" style="1" customWidth="1"/>
    <col min="14080" max="14080" width="1.88671875" style="1" customWidth="1"/>
    <col min="14081" max="14081" width="4" style="1" customWidth="1"/>
    <col min="14082" max="14082" width="53" style="1" customWidth="1"/>
    <col min="14083" max="14083" width="0" style="1" hidden="1" customWidth="1"/>
    <col min="14084" max="14085" width="21.44140625" style="1" customWidth="1"/>
    <col min="14086" max="14086" width="18.5546875" style="1" customWidth="1"/>
    <col min="14087" max="14087" width="13.109375" style="1" customWidth="1"/>
    <col min="14088" max="14088" width="10.44140625" style="1" customWidth="1"/>
    <col min="14089" max="14089" width="15.5546875" style="1" customWidth="1"/>
    <col min="14090" max="14333" width="10.44140625" style="1"/>
    <col min="14334" max="14334" width="4" style="1" customWidth="1"/>
    <col min="14335" max="14335" width="4.5546875" style="1" customWidth="1"/>
    <col min="14336" max="14336" width="1.88671875" style="1" customWidth="1"/>
    <col min="14337" max="14337" width="4" style="1" customWidth="1"/>
    <col min="14338" max="14338" width="53" style="1" customWidth="1"/>
    <col min="14339" max="14339" width="0" style="1" hidden="1" customWidth="1"/>
    <col min="14340" max="14341" width="21.44140625" style="1" customWidth="1"/>
    <col min="14342" max="14342" width="18.5546875" style="1" customWidth="1"/>
    <col min="14343" max="14343" width="13.109375" style="1" customWidth="1"/>
    <col min="14344" max="14344" width="10.44140625" style="1" customWidth="1"/>
    <col min="14345" max="14345" width="15.5546875" style="1" customWidth="1"/>
    <col min="14346" max="14589" width="10.44140625" style="1"/>
    <col min="14590" max="14590" width="4" style="1" customWidth="1"/>
    <col min="14591" max="14591" width="4.5546875" style="1" customWidth="1"/>
    <col min="14592" max="14592" width="1.88671875" style="1" customWidth="1"/>
    <col min="14593" max="14593" width="4" style="1" customWidth="1"/>
    <col min="14594" max="14594" width="53" style="1" customWidth="1"/>
    <col min="14595" max="14595" width="0" style="1" hidden="1" customWidth="1"/>
    <col min="14596" max="14597" width="21.44140625" style="1" customWidth="1"/>
    <col min="14598" max="14598" width="18.5546875" style="1" customWidth="1"/>
    <col min="14599" max="14599" width="13.109375" style="1" customWidth="1"/>
    <col min="14600" max="14600" width="10.44140625" style="1" customWidth="1"/>
    <col min="14601" max="14601" width="15.5546875" style="1" customWidth="1"/>
    <col min="14602" max="14845" width="10.44140625" style="1"/>
    <col min="14846" max="14846" width="4" style="1" customWidth="1"/>
    <col min="14847" max="14847" width="4.5546875" style="1" customWidth="1"/>
    <col min="14848" max="14848" width="1.88671875" style="1" customWidth="1"/>
    <col min="14849" max="14849" width="4" style="1" customWidth="1"/>
    <col min="14850" max="14850" width="53" style="1" customWidth="1"/>
    <col min="14851" max="14851" width="0" style="1" hidden="1" customWidth="1"/>
    <col min="14852" max="14853" width="21.44140625" style="1" customWidth="1"/>
    <col min="14854" max="14854" width="18.5546875" style="1" customWidth="1"/>
    <col min="14855" max="14855" width="13.109375" style="1" customWidth="1"/>
    <col min="14856" max="14856" width="10.44140625" style="1" customWidth="1"/>
    <col min="14857" max="14857" width="15.5546875" style="1" customWidth="1"/>
    <col min="14858" max="15101" width="10.44140625" style="1"/>
    <col min="15102" max="15102" width="4" style="1" customWidth="1"/>
    <col min="15103" max="15103" width="4.5546875" style="1" customWidth="1"/>
    <col min="15104" max="15104" width="1.88671875" style="1" customWidth="1"/>
    <col min="15105" max="15105" width="4" style="1" customWidth="1"/>
    <col min="15106" max="15106" width="53" style="1" customWidth="1"/>
    <col min="15107" max="15107" width="0" style="1" hidden="1" customWidth="1"/>
    <col min="15108" max="15109" width="21.44140625" style="1" customWidth="1"/>
    <col min="15110" max="15110" width="18.5546875" style="1" customWidth="1"/>
    <col min="15111" max="15111" width="13.109375" style="1" customWidth="1"/>
    <col min="15112" max="15112" width="10.44140625" style="1" customWidth="1"/>
    <col min="15113" max="15113" width="15.5546875" style="1" customWidth="1"/>
    <col min="15114" max="15357" width="10.44140625" style="1"/>
    <col min="15358" max="15358" width="4" style="1" customWidth="1"/>
    <col min="15359" max="15359" width="4.5546875" style="1" customWidth="1"/>
    <col min="15360" max="15360" width="1.88671875" style="1" customWidth="1"/>
    <col min="15361" max="15361" width="4" style="1" customWidth="1"/>
    <col min="15362" max="15362" width="53" style="1" customWidth="1"/>
    <col min="15363" max="15363" width="0" style="1" hidden="1" customWidth="1"/>
    <col min="15364" max="15365" width="21.44140625" style="1" customWidth="1"/>
    <col min="15366" max="15366" width="18.5546875" style="1" customWidth="1"/>
    <col min="15367" max="15367" width="13.109375" style="1" customWidth="1"/>
    <col min="15368" max="15368" width="10.44140625" style="1" customWidth="1"/>
    <col min="15369" max="15369" width="15.5546875" style="1" customWidth="1"/>
    <col min="15370" max="15613" width="10.44140625" style="1"/>
    <col min="15614" max="15614" width="4" style="1" customWidth="1"/>
    <col min="15615" max="15615" width="4.5546875" style="1" customWidth="1"/>
    <col min="15616" max="15616" width="1.88671875" style="1" customWidth="1"/>
    <col min="15617" max="15617" width="4" style="1" customWidth="1"/>
    <col min="15618" max="15618" width="53" style="1" customWidth="1"/>
    <col min="15619" max="15619" width="0" style="1" hidden="1" customWidth="1"/>
    <col min="15620" max="15621" width="21.44140625" style="1" customWidth="1"/>
    <col min="15622" max="15622" width="18.5546875" style="1" customWidth="1"/>
    <col min="15623" max="15623" width="13.109375" style="1" customWidth="1"/>
    <col min="15624" max="15624" width="10.44140625" style="1" customWidth="1"/>
    <col min="15625" max="15625" width="15.5546875" style="1" customWidth="1"/>
    <col min="15626" max="15869" width="10.44140625" style="1"/>
    <col min="15870" max="15870" width="4" style="1" customWidth="1"/>
    <col min="15871" max="15871" width="4.5546875" style="1" customWidth="1"/>
    <col min="15872" max="15872" width="1.88671875" style="1" customWidth="1"/>
    <col min="15873" max="15873" width="4" style="1" customWidth="1"/>
    <col min="15874" max="15874" width="53" style="1" customWidth="1"/>
    <col min="15875" max="15875" width="0" style="1" hidden="1" customWidth="1"/>
    <col min="15876" max="15877" width="21.44140625" style="1" customWidth="1"/>
    <col min="15878" max="15878" width="18.5546875" style="1" customWidth="1"/>
    <col min="15879" max="15879" width="13.109375" style="1" customWidth="1"/>
    <col min="15880" max="15880" width="10.44140625" style="1" customWidth="1"/>
    <col min="15881" max="15881" width="15.5546875" style="1" customWidth="1"/>
    <col min="15882" max="16125" width="10.44140625" style="1"/>
    <col min="16126" max="16126" width="4" style="1" customWidth="1"/>
    <col min="16127" max="16127" width="4.5546875" style="1" customWidth="1"/>
    <col min="16128" max="16128" width="1.88671875" style="1" customWidth="1"/>
    <col min="16129" max="16129" width="4" style="1" customWidth="1"/>
    <col min="16130" max="16130" width="53" style="1" customWidth="1"/>
    <col min="16131" max="16131" width="0" style="1" hidden="1" customWidth="1"/>
    <col min="16132" max="16133" width="21.44140625" style="1" customWidth="1"/>
    <col min="16134" max="16134" width="18.5546875" style="1" customWidth="1"/>
    <col min="16135" max="16135" width="13.109375" style="1" customWidth="1"/>
    <col min="16136" max="16136" width="10.44140625" style="1" customWidth="1"/>
    <col min="16137" max="16137" width="15.5546875" style="1" customWidth="1"/>
    <col min="16138" max="16384" width="10.44140625" style="1"/>
  </cols>
  <sheetData>
    <row r="1" spans="1:7" ht="18" thickBot="1" x14ac:dyDescent="0.35">
      <c r="A1" s="107" t="s">
        <v>140</v>
      </c>
      <c r="B1" s="108"/>
      <c r="C1" s="108"/>
      <c r="D1" s="108"/>
      <c r="E1" s="108"/>
      <c r="F1" s="108"/>
      <c r="G1" s="108"/>
    </row>
    <row r="2" spans="1:7" s="106" customFormat="1" ht="27.6" customHeight="1" x14ac:dyDescent="0.3">
      <c r="A2" s="114" t="s">
        <v>142</v>
      </c>
      <c r="B2" s="115"/>
      <c r="C2" s="115"/>
      <c r="D2" s="115"/>
      <c r="E2" s="115"/>
      <c r="F2" s="115"/>
      <c r="G2" s="115"/>
    </row>
    <row r="3" spans="1:7" s="106" customFormat="1" ht="27.6" customHeight="1" thickBot="1" x14ac:dyDescent="0.35">
      <c r="A3" s="116"/>
      <c r="B3" s="117"/>
      <c r="C3" s="117"/>
      <c r="D3" s="117"/>
      <c r="E3" s="117"/>
      <c r="F3" s="117"/>
      <c r="G3" s="117"/>
    </row>
    <row r="4" spans="1:7" s="103" customFormat="1" ht="15" customHeight="1" thickBot="1" x14ac:dyDescent="0.3">
      <c r="A4" s="105"/>
      <c r="B4" s="105"/>
      <c r="C4" s="105"/>
      <c r="D4" s="105"/>
      <c r="E4" s="105"/>
      <c r="F4" s="105"/>
      <c r="G4" s="104"/>
    </row>
    <row r="5" spans="1:7" ht="19.5" customHeight="1" x14ac:dyDescent="0.3">
      <c r="A5" s="118" t="s">
        <v>141</v>
      </c>
      <c r="B5" s="119"/>
      <c r="C5" s="119"/>
      <c r="D5" s="119"/>
      <c r="E5" s="119"/>
      <c r="F5" s="120"/>
      <c r="G5" s="124" t="s">
        <v>139</v>
      </c>
    </row>
    <row r="6" spans="1:7" ht="32.25" customHeight="1" x14ac:dyDescent="0.3">
      <c r="A6" s="121"/>
      <c r="B6" s="122"/>
      <c r="C6" s="122"/>
      <c r="D6" s="122"/>
      <c r="E6" s="122"/>
      <c r="F6" s="123"/>
      <c r="G6" s="125"/>
    </row>
    <row r="7" spans="1:7" s="31" customFormat="1" ht="27" customHeight="1" x14ac:dyDescent="0.3">
      <c r="A7" s="102" t="s">
        <v>138</v>
      </c>
      <c r="B7" s="101" t="s">
        <v>137</v>
      </c>
      <c r="C7" s="101"/>
      <c r="D7" s="101"/>
      <c r="E7" s="101"/>
      <c r="F7" s="100"/>
      <c r="G7" s="99"/>
    </row>
    <row r="8" spans="1:7" s="31" customFormat="1" ht="27" customHeight="1" x14ac:dyDescent="0.3">
      <c r="A8" s="24"/>
      <c r="B8" s="34" t="s">
        <v>15</v>
      </c>
      <c r="C8" s="46" t="s">
        <v>136</v>
      </c>
      <c r="D8" s="46"/>
      <c r="E8" s="46"/>
      <c r="F8" s="45"/>
      <c r="G8" s="19">
        <f>G9+G10+G17+G22</f>
        <v>126257725.58</v>
      </c>
    </row>
    <row r="9" spans="1:7" s="8" customFormat="1" ht="27" customHeight="1" x14ac:dyDescent="0.3">
      <c r="A9" s="79"/>
      <c r="B9" s="29"/>
      <c r="C9" s="48"/>
      <c r="D9" s="29" t="s">
        <v>13</v>
      </c>
      <c r="E9" s="48" t="s">
        <v>135</v>
      </c>
      <c r="F9" s="47"/>
      <c r="G9" s="25">
        <v>85067886.420000002</v>
      </c>
    </row>
    <row r="10" spans="1:7" s="8" customFormat="1" ht="27" customHeight="1" x14ac:dyDescent="0.3">
      <c r="A10" s="79"/>
      <c r="B10" s="29"/>
      <c r="C10" s="48"/>
      <c r="D10" s="29" t="s">
        <v>11</v>
      </c>
      <c r="E10" s="48" t="s">
        <v>134</v>
      </c>
      <c r="F10" s="47"/>
      <c r="G10" s="25">
        <f>SUM(G11:G16)</f>
        <v>40733081.159999996</v>
      </c>
    </row>
    <row r="11" spans="1:7" s="90" customFormat="1" ht="26.25" customHeight="1" x14ac:dyDescent="0.3">
      <c r="A11" s="96"/>
      <c r="B11" s="94"/>
      <c r="C11" s="95"/>
      <c r="D11" s="94"/>
      <c r="E11" s="93" t="s">
        <v>15</v>
      </c>
      <c r="F11" s="92" t="s">
        <v>133</v>
      </c>
      <c r="G11" s="97">
        <v>906985.47</v>
      </c>
    </row>
    <row r="12" spans="1:7" s="90" customFormat="1" ht="26.25" customHeight="1" x14ac:dyDescent="0.3">
      <c r="A12" s="96"/>
      <c r="B12" s="94"/>
      <c r="C12" s="95"/>
      <c r="D12" s="94"/>
      <c r="E12" s="93" t="s">
        <v>5</v>
      </c>
      <c r="F12" s="92" t="s">
        <v>132</v>
      </c>
      <c r="G12" s="98">
        <v>38189657</v>
      </c>
    </row>
    <row r="13" spans="1:7" s="90" customFormat="1" ht="26.25" customHeight="1" x14ac:dyDescent="0.3">
      <c r="A13" s="96"/>
      <c r="B13" s="94"/>
      <c r="C13" s="95"/>
      <c r="D13" s="94"/>
      <c r="E13" s="93" t="s">
        <v>3</v>
      </c>
      <c r="F13" s="92" t="s">
        <v>131</v>
      </c>
      <c r="G13" s="92"/>
    </row>
    <row r="14" spans="1:7" s="90" customFormat="1" ht="26.25" customHeight="1" x14ac:dyDescent="0.3">
      <c r="A14" s="96"/>
      <c r="B14" s="94"/>
      <c r="C14" s="95"/>
      <c r="D14" s="94"/>
      <c r="E14" s="93" t="s">
        <v>70</v>
      </c>
      <c r="F14" s="92" t="s">
        <v>130</v>
      </c>
      <c r="G14" s="92"/>
    </row>
    <row r="15" spans="1:7" s="90" customFormat="1" ht="26.25" customHeight="1" x14ac:dyDescent="0.3">
      <c r="A15" s="96"/>
      <c r="B15" s="94"/>
      <c r="C15" s="95"/>
      <c r="D15" s="94"/>
      <c r="E15" s="93" t="s">
        <v>68</v>
      </c>
      <c r="F15" s="92" t="s">
        <v>129</v>
      </c>
      <c r="G15" s="97"/>
    </row>
    <row r="16" spans="1:7" s="90" customFormat="1" ht="26.25" customHeight="1" x14ac:dyDescent="0.3">
      <c r="A16" s="96"/>
      <c r="B16" s="94"/>
      <c r="C16" s="95"/>
      <c r="D16" s="94"/>
      <c r="E16" s="93" t="s">
        <v>66</v>
      </c>
      <c r="F16" s="92" t="s">
        <v>128</v>
      </c>
      <c r="G16" s="91">
        <v>1636438.69</v>
      </c>
    </row>
    <row r="17" spans="1:7" s="60" customFormat="1" ht="27" customHeight="1" x14ac:dyDescent="0.3">
      <c r="A17" s="85"/>
      <c r="B17" s="59"/>
      <c r="C17" s="58"/>
      <c r="D17" s="59" t="s">
        <v>9</v>
      </c>
      <c r="E17" s="58" t="s">
        <v>127</v>
      </c>
      <c r="F17" s="75"/>
      <c r="G17" s="61">
        <f>SUM(G18:G21)</f>
        <v>456758</v>
      </c>
    </row>
    <row r="18" spans="1:7" s="60" customFormat="1" ht="27" customHeight="1" x14ac:dyDescent="0.3">
      <c r="A18" s="85"/>
      <c r="B18" s="59"/>
      <c r="C18" s="58"/>
      <c r="D18" s="58"/>
      <c r="E18" s="89" t="s">
        <v>15</v>
      </c>
      <c r="F18" s="88" t="s">
        <v>126</v>
      </c>
      <c r="G18" s="61"/>
    </row>
    <row r="19" spans="1:7" s="60" customFormat="1" ht="27" customHeight="1" x14ac:dyDescent="0.3">
      <c r="A19" s="85"/>
      <c r="B19" s="59"/>
      <c r="C19" s="58"/>
      <c r="D19" s="58"/>
      <c r="E19" s="89" t="s">
        <v>5</v>
      </c>
      <c r="F19" s="88" t="s">
        <v>125</v>
      </c>
      <c r="G19" s="61">
        <v>456758</v>
      </c>
    </row>
    <row r="20" spans="1:7" s="60" customFormat="1" ht="27" customHeight="1" x14ac:dyDescent="0.3">
      <c r="A20" s="85"/>
      <c r="B20" s="59"/>
      <c r="C20" s="58"/>
      <c r="D20" s="58"/>
      <c r="E20" s="89" t="s">
        <v>3</v>
      </c>
      <c r="F20" s="88" t="s">
        <v>124</v>
      </c>
      <c r="G20" s="61"/>
    </row>
    <row r="21" spans="1:7" s="60" customFormat="1" ht="27" customHeight="1" x14ac:dyDescent="0.3">
      <c r="A21" s="85"/>
      <c r="B21" s="59"/>
      <c r="C21" s="58"/>
      <c r="D21" s="58"/>
      <c r="E21" s="89" t="s">
        <v>70</v>
      </c>
      <c r="F21" s="88" t="s">
        <v>123</v>
      </c>
      <c r="G21" s="61"/>
    </row>
    <row r="22" spans="1:7" s="60" customFormat="1" ht="27" customHeight="1" x14ac:dyDescent="0.3">
      <c r="A22" s="85"/>
      <c r="B22" s="59"/>
      <c r="C22" s="58"/>
      <c r="D22" s="59" t="s">
        <v>7</v>
      </c>
      <c r="E22" s="58" t="s">
        <v>122</v>
      </c>
      <c r="F22" s="76"/>
      <c r="G22" s="61"/>
    </row>
    <row r="23" spans="1:7" s="52" customFormat="1" ht="27" customHeight="1" x14ac:dyDescent="0.3">
      <c r="A23" s="51"/>
      <c r="B23" s="57" t="s">
        <v>5</v>
      </c>
      <c r="C23" s="72" t="s">
        <v>121</v>
      </c>
      <c r="D23" s="72"/>
      <c r="E23" s="72"/>
      <c r="F23" s="86"/>
      <c r="G23" s="53"/>
    </row>
    <row r="24" spans="1:7" s="52" customFormat="1" ht="27" customHeight="1" x14ac:dyDescent="0.3">
      <c r="A24" s="51"/>
      <c r="B24" s="57" t="s">
        <v>3</v>
      </c>
      <c r="C24" s="72" t="s">
        <v>120</v>
      </c>
      <c r="D24" s="72"/>
      <c r="E24" s="72"/>
      <c r="F24" s="86"/>
      <c r="G24" s="53"/>
    </row>
    <row r="25" spans="1:7" s="52" customFormat="1" ht="27" customHeight="1" x14ac:dyDescent="0.3">
      <c r="A25" s="87"/>
      <c r="B25" s="57" t="s">
        <v>70</v>
      </c>
      <c r="C25" s="72" t="s">
        <v>119</v>
      </c>
      <c r="D25" s="72"/>
      <c r="E25" s="72"/>
      <c r="F25" s="86"/>
      <c r="G25" s="53">
        <f>SUM(G26:G28)</f>
        <v>731436.19000000006</v>
      </c>
    </row>
    <row r="26" spans="1:7" s="60" customFormat="1" ht="27" customHeight="1" x14ac:dyDescent="0.3">
      <c r="A26" s="85"/>
      <c r="B26" s="59"/>
      <c r="C26" s="58"/>
      <c r="D26" s="59" t="s">
        <v>13</v>
      </c>
      <c r="E26" s="58" t="s">
        <v>118</v>
      </c>
      <c r="F26" s="76"/>
      <c r="G26" s="61">
        <v>731436.19000000006</v>
      </c>
    </row>
    <row r="27" spans="1:7" s="60" customFormat="1" ht="27" customHeight="1" x14ac:dyDescent="0.3">
      <c r="A27" s="85"/>
      <c r="B27" s="59"/>
      <c r="C27" s="58"/>
      <c r="D27" s="59" t="s">
        <v>11</v>
      </c>
      <c r="E27" s="58" t="s">
        <v>117</v>
      </c>
      <c r="F27" s="76"/>
      <c r="G27" s="61"/>
    </row>
    <row r="28" spans="1:7" s="8" customFormat="1" ht="27" customHeight="1" x14ac:dyDescent="0.3">
      <c r="A28" s="79"/>
      <c r="B28" s="29"/>
      <c r="C28" s="48"/>
      <c r="D28" s="29" t="s">
        <v>9</v>
      </c>
      <c r="E28" s="48" t="s">
        <v>116</v>
      </c>
      <c r="F28" s="84"/>
      <c r="G28" s="25"/>
    </row>
    <row r="29" spans="1:7" s="31" customFormat="1" ht="27" customHeight="1" x14ac:dyDescent="0.3">
      <c r="A29" s="35"/>
      <c r="B29" s="34" t="s">
        <v>68</v>
      </c>
      <c r="C29" s="46" t="s">
        <v>115</v>
      </c>
      <c r="D29" s="46"/>
      <c r="E29" s="46"/>
      <c r="F29" s="45"/>
      <c r="G29" s="19">
        <v>928815.15</v>
      </c>
    </row>
    <row r="30" spans="1:7" s="31" customFormat="1" ht="27" customHeight="1" x14ac:dyDescent="0.3">
      <c r="A30" s="35"/>
      <c r="B30" s="34" t="s">
        <v>66</v>
      </c>
      <c r="C30" s="46" t="s">
        <v>114</v>
      </c>
      <c r="D30" s="46"/>
      <c r="E30" s="46"/>
      <c r="F30" s="45"/>
      <c r="G30" s="19"/>
    </row>
    <row r="31" spans="1:7" s="31" customFormat="1" ht="27" customHeight="1" x14ac:dyDescent="0.3">
      <c r="A31" s="35"/>
      <c r="B31" s="34" t="s">
        <v>58</v>
      </c>
      <c r="C31" s="46" t="s">
        <v>113</v>
      </c>
      <c r="D31" s="46"/>
      <c r="E31" s="46"/>
      <c r="F31" s="45"/>
      <c r="G31" s="19"/>
    </row>
    <row r="32" spans="1:7" s="31" customFormat="1" ht="29.25" customHeight="1" x14ac:dyDescent="0.3">
      <c r="A32" s="51"/>
      <c r="B32" s="57" t="s">
        <v>56</v>
      </c>
      <c r="C32" s="83" t="s">
        <v>112</v>
      </c>
      <c r="D32" s="82"/>
      <c r="E32" s="82"/>
      <c r="F32" s="81"/>
      <c r="G32" s="53"/>
    </row>
    <row r="33" spans="1:9" s="31" customFormat="1" ht="27" customHeight="1" x14ac:dyDescent="0.3">
      <c r="A33" s="35"/>
      <c r="B33" s="34" t="s">
        <v>51</v>
      </c>
      <c r="C33" s="46" t="s">
        <v>111</v>
      </c>
      <c r="D33" s="46"/>
      <c r="E33" s="46"/>
      <c r="F33" s="45"/>
      <c r="G33" s="19"/>
    </row>
    <row r="34" spans="1:9" s="31" customFormat="1" ht="27" customHeight="1" x14ac:dyDescent="0.3">
      <c r="A34" s="33"/>
      <c r="B34" s="112" t="s">
        <v>110</v>
      </c>
      <c r="C34" s="112"/>
      <c r="D34" s="112"/>
      <c r="E34" s="112"/>
      <c r="F34" s="113"/>
      <c r="G34" s="32">
        <f>G8+G23+G24+G25+SUM(G29:G33)</f>
        <v>127917976.92</v>
      </c>
      <c r="I34" s="9">
        <f>G34+263206.57</f>
        <v>128181183.48999999</v>
      </c>
    </row>
    <row r="35" spans="1:9" s="8" customFormat="1" ht="9" customHeight="1" x14ac:dyDescent="0.3">
      <c r="A35" s="44"/>
      <c r="B35" s="29"/>
      <c r="C35" s="48"/>
      <c r="D35" s="48"/>
      <c r="E35" s="48"/>
      <c r="F35" s="47"/>
      <c r="G35" s="25"/>
    </row>
    <row r="36" spans="1:9" s="31" customFormat="1" ht="27" customHeight="1" x14ac:dyDescent="0.3">
      <c r="A36" s="24" t="s">
        <v>109</v>
      </c>
      <c r="B36" s="22" t="s">
        <v>108</v>
      </c>
      <c r="C36" s="23"/>
      <c r="D36" s="23"/>
      <c r="E36" s="23"/>
      <c r="F36" s="80"/>
      <c r="G36" s="19"/>
    </row>
    <row r="37" spans="1:9" s="31" customFormat="1" ht="27" customHeight="1" x14ac:dyDescent="0.3">
      <c r="A37" s="35"/>
      <c r="B37" s="34" t="s">
        <v>15</v>
      </c>
      <c r="C37" s="46" t="s">
        <v>107</v>
      </c>
      <c r="D37" s="78"/>
      <c r="E37" s="46"/>
      <c r="F37" s="45"/>
      <c r="G37" s="19">
        <f>SUM(G38:G39)</f>
        <v>698693.02</v>
      </c>
    </row>
    <row r="38" spans="1:9" s="8" customFormat="1" ht="27" customHeight="1" x14ac:dyDescent="0.3">
      <c r="A38" s="79"/>
      <c r="B38" s="29"/>
      <c r="C38" s="48"/>
      <c r="D38" s="29" t="s">
        <v>13</v>
      </c>
      <c r="E38" s="48" t="s">
        <v>106</v>
      </c>
      <c r="F38" s="47"/>
      <c r="G38" s="25">
        <v>11550</v>
      </c>
    </row>
    <row r="39" spans="1:9" s="8" customFormat="1" ht="27" customHeight="1" x14ac:dyDescent="0.3">
      <c r="A39" s="79"/>
      <c r="B39" s="29"/>
      <c r="C39" s="48"/>
      <c r="D39" s="29" t="s">
        <v>11</v>
      </c>
      <c r="E39" s="48" t="s">
        <v>105</v>
      </c>
      <c r="F39" s="47"/>
      <c r="G39" s="25">
        <v>687143.02</v>
      </c>
    </row>
    <row r="40" spans="1:9" s="31" customFormat="1" ht="27" customHeight="1" x14ac:dyDescent="0.3">
      <c r="A40" s="35"/>
      <c r="B40" s="34" t="s">
        <v>5</v>
      </c>
      <c r="C40" s="46" t="s">
        <v>104</v>
      </c>
      <c r="D40" s="78"/>
      <c r="E40" s="46"/>
      <c r="F40" s="45"/>
      <c r="G40" s="19">
        <f>SUM(G41:G57)</f>
        <v>59484518.300000004</v>
      </c>
    </row>
    <row r="41" spans="1:9" s="8" customFormat="1" ht="27" customHeight="1" x14ac:dyDescent="0.3">
      <c r="A41" s="44"/>
      <c r="B41" s="29"/>
      <c r="C41" s="48"/>
      <c r="D41" s="29" t="s">
        <v>13</v>
      </c>
      <c r="E41" s="48" t="s">
        <v>103</v>
      </c>
      <c r="F41" s="47"/>
      <c r="G41" s="25"/>
    </row>
    <row r="42" spans="1:9" s="8" customFormat="1" ht="27" customHeight="1" x14ac:dyDescent="0.3">
      <c r="A42" s="44"/>
      <c r="B42" s="29"/>
      <c r="C42" s="48"/>
      <c r="D42" s="29" t="s">
        <v>11</v>
      </c>
      <c r="E42" s="48" t="s">
        <v>102</v>
      </c>
      <c r="F42" s="47"/>
      <c r="G42" s="25"/>
    </row>
    <row r="43" spans="1:9" s="8" customFormat="1" ht="27" customHeight="1" x14ac:dyDescent="0.3">
      <c r="A43" s="44"/>
      <c r="B43" s="29"/>
      <c r="C43" s="49"/>
      <c r="D43" s="59" t="s">
        <v>9</v>
      </c>
      <c r="E43" s="58" t="s">
        <v>101</v>
      </c>
      <c r="F43" s="76"/>
      <c r="G43" s="25">
        <v>3455064.51</v>
      </c>
    </row>
    <row r="44" spans="1:9" s="8" customFormat="1" ht="27" customHeight="1" x14ac:dyDescent="0.3">
      <c r="A44" s="44"/>
      <c r="B44" s="29"/>
      <c r="C44" s="49"/>
      <c r="D44" s="59" t="s">
        <v>7</v>
      </c>
      <c r="E44" s="58" t="s">
        <v>100</v>
      </c>
      <c r="F44" s="76"/>
      <c r="G44" s="25"/>
    </row>
    <row r="45" spans="1:9" s="8" customFormat="1" ht="27" customHeight="1" x14ac:dyDescent="0.3">
      <c r="A45" s="44"/>
      <c r="B45" s="29"/>
      <c r="C45" s="49"/>
      <c r="D45" s="59" t="s">
        <v>60</v>
      </c>
      <c r="E45" s="58" t="s">
        <v>99</v>
      </c>
      <c r="F45" s="76"/>
      <c r="G45" s="25"/>
    </row>
    <row r="46" spans="1:9" s="8" customFormat="1" ht="27" customHeight="1" x14ac:dyDescent="0.3">
      <c r="A46" s="64"/>
      <c r="B46" s="59"/>
      <c r="C46" s="77"/>
      <c r="D46" s="59" t="s">
        <v>98</v>
      </c>
      <c r="E46" s="58" t="s">
        <v>97</v>
      </c>
      <c r="F46" s="76"/>
      <c r="G46" s="61"/>
    </row>
    <row r="47" spans="1:9" s="8" customFormat="1" ht="27" customHeight="1" x14ac:dyDescent="0.3">
      <c r="A47" s="44"/>
      <c r="B47" s="29"/>
      <c r="C47" s="49"/>
      <c r="D47" s="59" t="s">
        <v>96</v>
      </c>
      <c r="E47" s="58" t="s">
        <v>95</v>
      </c>
      <c r="F47" s="76"/>
      <c r="G47" s="25">
        <v>30922315.18</v>
      </c>
    </row>
    <row r="48" spans="1:9" s="8" customFormat="1" ht="27" customHeight="1" x14ac:dyDescent="0.3">
      <c r="A48" s="44"/>
      <c r="B48" s="29"/>
      <c r="C48" s="49"/>
      <c r="D48" s="59" t="s">
        <v>94</v>
      </c>
      <c r="E48" s="58" t="s">
        <v>93</v>
      </c>
      <c r="F48" s="76"/>
      <c r="G48" s="25"/>
    </row>
    <row r="49" spans="1:9" s="8" customFormat="1" ht="27" customHeight="1" x14ac:dyDescent="0.3">
      <c r="A49" s="44"/>
      <c r="B49" s="29"/>
      <c r="C49" s="49"/>
      <c r="D49" s="59" t="s">
        <v>92</v>
      </c>
      <c r="E49" s="58" t="s">
        <v>91</v>
      </c>
      <c r="F49" s="76"/>
      <c r="G49" s="25"/>
    </row>
    <row r="50" spans="1:9" s="8" customFormat="1" ht="27" customHeight="1" x14ac:dyDescent="0.3">
      <c r="A50" s="44"/>
      <c r="B50" s="29"/>
      <c r="C50" s="49"/>
      <c r="D50" s="59" t="s">
        <v>90</v>
      </c>
      <c r="E50" s="58" t="s">
        <v>89</v>
      </c>
      <c r="F50" s="76"/>
      <c r="G50" s="25">
        <v>240008.85</v>
      </c>
    </row>
    <row r="51" spans="1:9" s="8" customFormat="1" ht="27" customHeight="1" x14ac:dyDescent="0.3">
      <c r="A51" s="44"/>
      <c r="B51" s="29"/>
      <c r="C51" s="49"/>
      <c r="D51" s="59" t="s">
        <v>88</v>
      </c>
      <c r="E51" s="58" t="s">
        <v>87</v>
      </c>
      <c r="F51" s="76"/>
      <c r="G51" s="25">
        <v>4881349.54</v>
      </c>
    </row>
    <row r="52" spans="1:9" s="8" customFormat="1" ht="27" customHeight="1" x14ac:dyDescent="0.3">
      <c r="A52" s="44"/>
      <c r="B52" s="29"/>
      <c r="C52" s="49"/>
      <c r="D52" s="59" t="s">
        <v>86</v>
      </c>
      <c r="E52" s="58" t="s">
        <v>85</v>
      </c>
      <c r="F52" s="76"/>
      <c r="G52" s="25"/>
    </row>
    <row r="53" spans="1:9" s="8" customFormat="1" ht="27" customHeight="1" x14ac:dyDescent="0.3">
      <c r="A53" s="44"/>
      <c r="B53" s="29"/>
      <c r="C53" s="49"/>
      <c r="D53" s="59" t="s">
        <v>84</v>
      </c>
      <c r="E53" s="58" t="s">
        <v>83</v>
      </c>
      <c r="F53" s="76"/>
      <c r="G53" s="25"/>
    </row>
    <row r="54" spans="1:9" s="8" customFormat="1" ht="27" customHeight="1" x14ac:dyDescent="0.3">
      <c r="A54" s="44"/>
      <c r="B54" s="29"/>
      <c r="C54" s="49"/>
      <c r="D54" s="59" t="s">
        <v>82</v>
      </c>
      <c r="E54" s="58" t="s">
        <v>81</v>
      </c>
      <c r="F54" s="76"/>
      <c r="G54" s="25">
        <v>17605055.949999999</v>
      </c>
    </row>
    <row r="55" spans="1:9" s="8" customFormat="1" ht="27" customHeight="1" x14ac:dyDescent="0.3">
      <c r="A55" s="44"/>
      <c r="B55" s="36"/>
      <c r="C55" s="28"/>
      <c r="D55" s="59" t="s">
        <v>80</v>
      </c>
      <c r="E55" s="70" t="s">
        <v>79</v>
      </c>
      <c r="F55" s="75"/>
      <c r="G55" s="25"/>
      <c r="I55" s="73"/>
    </row>
    <row r="56" spans="1:9" s="8" customFormat="1" ht="27" customHeight="1" x14ac:dyDescent="0.3">
      <c r="A56" s="44"/>
      <c r="B56" s="36"/>
      <c r="C56" s="28"/>
      <c r="D56" s="59" t="s">
        <v>78</v>
      </c>
      <c r="E56" s="70" t="s">
        <v>77</v>
      </c>
      <c r="F56" s="75"/>
      <c r="G56" s="25">
        <v>2380724.27</v>
      </c>
      <c r="I56" s="73"/>
    </row>
    <row r="57" spans="1:9" s="8" customFormat="1" ht="27" customHeight="1" x14ac:dyDescent="0.3">
      <c r="A57" s="44"/>
      <c r="B57" s="36"/>
      <c r="C57" s="28"/>
      <c r="D57" s="59" t="s">
        <v>76</v>
      </c>
      <c r="E57" s="70" t="s">
        <v>75</v>
      </c>
      <c r="F57" s="75"/>
      <c r="G57" s="25"/>
      <c r="I57" s="73"/>
    </row>
    <row r="58" spans="1:9" s="8" customFormat="1" ht="27" customHeight="1" x14ac:dyDescent="0.3">
      <c r="A58" s="44"/>
      <c r="B58" s="34" t="s">
        <v>3</v>
      </c>
      <c r="C58" s="46" t="s">
        <v>74</v>
      </c>
      <c r="D58" s="74"/>
      <c r="E58" s="66"/>
      <c r="F58" s="65"/>
      <c r="G58" s="19">
        <f>SUM(G59:G61)</f>
        <v>1248354.92</v>
      </c>
      <c r="I58" s="73"/>
    </row>
    <row r="59" spans="1:9" s="60" customFormat="1" ht="27" customHeight="1" x14ac:dyDescent="0.3">
      <c r="A59" s="64"/>
      <c r="B59" s="57"/>
      <c r="C59" s="72"/>
      <c r="D59" s="59" t="s">
        <v>13</v>
      </c>
      <c r="E59" s="70" t="s">
        <v>73</v>
      </c>
      <c r="F59" s="69"/>
      <c r="G59" s="61">
        <f>555457.47+179994.4+27183.15</f>
        <v>762635.02</v>
      </c>
      <c r="I59" s="68"/>
    </row>
    <row r="60" spans="1:9" s="60" customFormat="1" ht="27" customHeight="1" x14ac:dyDescent="0.3">
      <c r="A60" s="64"/>
      <c r="B60" s="71"/>
      <c r="C60" s="59"/>
      <c r="D60" s="59" t="s">
        <v>11</v>
      </c>
      <c r="E60" s="70" t="s">
        <v>72</v>
      </c>
      <c r="F60" s="69"/>
      <c r="G60" s="61"/>
      <c r="I60" s="68"/>
    </row>
    <row r="61" spans="1:9" s="60" customFormat="1" ht="27" customHeight="1" x14ac:dyDescent="0.3">
      <c r="A61" s="64"/>
      <c r="B61" s="71"/>
      <c r="C61" s="59"/>
      <c r="D61" s="59" t="s">
        <v>9</v>
      </c>
      <c r="E61" s="70" t="s">
        <v>71</v>
      </c>
      <c r="F61" s="69"/>
      <c r="G61" s="61">
        <f>404890+80829.9</f>
        <v>485719.9</v>
      </c>
      <c r="I61" s="68"/>
    </row>
    <row r="62" spans="1:9" s="60" customFormat="1" ht="27" customHeight="1" x14ac:dyDescent="0.3">
      <c r="A62" s="64"/>
      <c r="B62" s="57" t="s">
        <v>70</v>
      </c>
      <c r="C62" s="55" t="s">
        <v>69</v>
      </c>
      <c r="D62" s="59"/>
      <c r="E62" s="63"/>
      <c r="F62" s="54"/>
      <c r="G62" s="53">
        <v>234052.84</v>
      </c>
      <c r="I62" s="68"/>
    </row>
    <row r="63" spans="1:9" s="31" customFormat="1" ht="27" customHeight="1" x14ac:dyDescent="0.3">
      <c r="A63" s="64"/>
      <c r="B63" s="34" t="s">
        <v>68</v>
      </c>
      <c r="C63" s="21" t="s">
        <v>67</v>
      </c>
      <c r="D63" s="34"/>
      <c r="E63" s="66"/>
      <c r="F63" s="65"/>
      <c r="G63" s="19">
        <f>641300+102583.49</f>
        <v>743883.49</v>
      </c>
    </row>
    <row r="64" spans="1:9" s="31" customFormat="1" ht="27" customHeight="1" x14ac:dyDescent="0.3">
      <c r="A64" s="64"/>
      <c r="B64" s="34" t="s">
        <v>66</v>
      </c>
      <c r="C64" s="21" t="s">
        <v>65</v>
      </c>
      <c r="D64" s="23"/>
      <c r="E64" s="21"/>
      <c r="F64" s="20"/>
      <c r="G64" s="19">
        <f>SUM(G65:G69)</f>
        <v>0</v>
      </c>
    </row>
    <row r="65" spans="1:7" s="8" customFormat="1" ht="27" customHeight="1" x14ac:dyDescent="0.3">
      <c r="A65" s="44"/>
      <c r="B65" s="29"/>
      <c r="C65" s="27"/>
      <c r="D65" s="29" t="s">
        <v>13</v>
      </c>
      <c r="E65" s="48" t="s">
        <v>64</v>
      </c>
      <c r="F65" s="26"/>
      <c r="G65" s="25"/>
    </row>
    <row r="66" spans="1:7" s="8" customFormat="1" ht="27" customHeight="1" x14ac:dyDescent="0.3">
      <c r="A66" s="44"/>
      <c r="B66" s="29"/>
      <c r="C66" s="27"/>
      <c r="D66" s="29" t="s">
        <v>11</v>
      </c>
      <c r="E66" s="48" t="s">
        <v>63</v>
      </c>
      <c r="F66" s="26"/>
      <c r="G66" s="25"/>
    </row>
    <row r="67" spans="1:7" s="8" customFormat="1" ht="27" customHeight="1" x14ac:dyDescent="0.3">
      <c r="A67" s="44"/>
      <c r="B67" s="29"/>
      <c r="C67" s="27"/>
      <c r="D67" s="29" t="s">
        <v>9</v>
      </c>
      <c r="E67" s="48" t="s">
        <v>62</v>
      </c>
      <c r="F67" s="26"/>
      <c r="G67" s="25"/>
    </row>
    <row r="68" spans="1:7" s="8" customFormat="1" ht="27" customHeight="1" x14ac:dyDescent="0.3">
      <c r="A68" s="44"/>
      <c r="B68" s="29"/>
      <c r="C68" s="27"/>
      <c r="D68" s="29" t="s">
        <v>7</v>
      </c>
      <c r="E68" s="48" t="s">
        <v>61</v>
      </c>
      <c r="F68" s="26"/>
      <c r="G68" s="25"/>
    </row>
    <row r="69" spans="1:7" s="8" customFormat="1" ht="27" customHeight="1" x14ac:dyDescent="0.3">
      <c r="A69" s="44"/>
      <c r="B69" s="29"/>
      <c r="C69" s="27"/>
      <c r="D69" s="29" t="s">
        <v>60</v>
      </c>
      <c r="E69" s="48" t="s">
        <v>59</v>
      </c>
      <c r="F69" s="26"/>
      <c r="G69" s="25"/>
    </row>
    <row r="70" spans="1:7" s="8" customFormat="1" ht="27" customHeight="1" x14ac:dyDescent="0.3">
      <c r="A70" s="44"/>
      <c r="B70" s="34" t="s">
        <v>58</v>
      </c>
      <c r="C70" s="21" t="s">
        <v>57</v>
      </c>
      <c r="D70" s="67"/>
      <c r="E70" s="66"/>
      <c r="F70" s="65"/>
      <c r="G70" s="19">
        <v>20000</v>
      </c>
    </row>
    <row r="71" spans="1:7" s="31" customFormat="1" ht="27" customHeight="1" x14ac:dyDescent="0.3">
      <c r="A71" s="44"/>
      <c r="B71" s="34" t="s">
        <v>56</v>
      </c>
      <c r="C71" s="21" t="s">
        <v>55</v>
      </c>
      <c r="D71" s="23"/>
      <c r="E71" s="21"/>
      <c r="F71" s="20"/>
      <c r="G71" s="19">
        <f>SUM(G72:G74)</f>
        <v>0</v>
      </c>
    </row>
    <row r="72" spans="1:7" s="60" customFormat="1" ht="27" customHeight="1" x14ac:dyDescent="0.3">
      <c r="A72" s="64"/>
      <c r="B72" s="59"/>
      <c r="C72" s="63"/>
      <c r="D72" s="59" t="s">
        <v>13</v>
      </c>
      <c r="E72" s="58" t="s">
        <v>54</v>
      </c>
      <c r="F72" s="62"/>
      <c r="G72" s="61"/>
    </row>
    <row r="73" spans="1:7" s="52" customFormat="1" ht="27" customHeight="1" x14ac:dyDescent="0.3">
      <c r="A73" s="51"/>
      <c r="B73" s="57"/>
      <c r="C73" s="55"/>
      <c r="D73" s="59" t="s">
        <v>11</v>
      </c>
      <c r="E73" s="58" t="s">
        <v>53</v>
      </c>
      <c r="F73" s="54"/>
      <c r="G73" s="53"/>
    </row>
    <row r="74" spans="1:7" s="52" customFormat="1" ht="27" customHeight="1" x14ac:dyDescent="0.3">
      <c r="A74" s="51"/>
      <c r="B74" s="57"/>
      <c r="C74" s="55"/>
      <c r="D74" s="59" t="s">
        <v>9</v>
      </c>
      <c r="E74" s="58" t="s">
        <v>52</v>
      </c>
      <c r="F74" s="54"/>
      <c r="G74" s="53"/>
    </row>
    <row r="75" spans="1:7" s="52" customFormat="1" ht="27" customHeight="1" x14ac:dyDescent="0.3">
      <c r="A75" s="51"/>
      <c r="B75" s="57" t="s">
        <v>51</v>
      </c>
      <c r="C75" s="55" t="s">
        <v>50</v>
      </c>
      <c r="D75" s="56"/>
      <c r="E75" s="55"/>
      <c r="F75" s="54"/>
      <c r="G75" s="53"/>
    </row>
    <row r="76" spans="1:7" s="31" customFormat="1" ht="27" customHeight="1" x14ac:dyDescent="0.3">
      <c r="A76" s="51"/>
      <c r="B76" s="34" t="s">
        <v>49</v>
      </c>
      <c r="C76" s="21" t="s">
        <v>48</v>
      </c>
      <c r="D76" s="23"/>
      <c r="E76" s="21"/>
      <c r="F76" s="20"/>
      <c r="G76" s="19">
        <f>SUM(G77:G78)</f>
        <v>0</v>
      </c>
    </row>
    <row r="77" spans="1:7" s="8" customFormat="1" ht="27" customHeight="1" x14ac:dyDescent="0.3">
      <c r="A77" s="50"/>
      <c r="B77" s="36"/>
      <c r="C77" s="27"/>
      <c r="D77" s="29" t="s">
        <v>13</v>
      </c>
      <c r="E77" s="27" t="s">
        <v>47</v>
      </c>
      <c r="F77" s="26"/>
      <c r="G77" s="25"/>
    </row>
    <row r="78" spans="1:7" s="8" customFormat="1" ht="27" customHeight="1" x14ac:dyDescent="0.3">
      <c r="A78" s="50"/>
      <c r="B78" s="36"/>
      <c r="C78" s="27"/>
      <c r="D78" s="29" t="s">
        <v>11</v>
      </c>
      <c r="E78" s="27" t="s">
        <v>46</v>
      </c>
      <c r="F78" s="26"/>
      <c r="G78" s="25"/>
    </row>
    <row r="79" spans="1:7" s="31" customFormat="1" ht="27" customHeight="1" x14ac:dyDescent="0.3">
      <c r="A79" s="50"/>
      <c r="B79" s="34" t="s">
        <v>45</v>
      </c>
      <c r="C79" s="21" t="s">
        <v>44</v>
      </c>
      <c r="D79" s="23"/>
      <c r="E79" s="21"/>
      <c r="F79" s="20"/>
      <c r="G79" s="19">
        <f>SUM(G80:G83)</f>
        <v>8932651.9399999995</v>
      </c>
    </row>
    <row r="80" spans="1:7" s="8" customFormat="1" ht="27" customHeight="1" x14ac:dyDescent="0.3">
      <c r="A80" s="30"/>
      <c r="B80" s="36"/>
      <c r="C80" s="27"/>
      <c r="D80" s="29" t="s">
        <v>13</v>
      </c>
      <c r="E80" s="27" t="s">
        <v>43</v>
      </c>
      <c r="F80" s="26"/>
      <c r="G80" s="25"/>
    </row>
    <row r="81" spans="1:10" s="8" customFormat="1" ht="27" customHeight="1" x14ac:dyDescent="0.3">
      <c r="A81" s="30"/>
      <c r="B81" s="36"/>
      <c r="C81" s="27"/>
      <c r="D81" s="29" t="s">
        <v>11</v>
      </c>
      <c r="E81" s="27" t="s">
        <v>42</v>
      </c>
      <c r="F81" s="26"/>
      <c r="G81" s="25"/>
    </row>
    <row r="82" spans="1:10" s="8" customFormat="1" ht="27" customHeight="1" x14ac:dyDescent="0.3">
      <c r="A82" s="30"/>
      <c r="B82" s="36"/>
      <c r="C82" s="27"/>
      <c r="D82" s="29" t="s">
        <v>9</v>
      </c>
      <c r="E82" s="27" t="s">
        <v>41</v>
      </c>
      <c r="F82" s="26"/>
      <c r="G82" s="25">
        <v>7486685.4699999997</v>
      </c>
    </row>
    <row r="83" spans="1:10" s="8" customFormat="1" ht="27" customHeight="1" x14ac:dyDescent="0.3">
      <c r="A83" s="30"/>
      <c r="B83" s="36"/>
      <c r="C83" s="27"/>
      <c r="D83" s="29" t="s">
        <v>7</v>
      </c>
      <c r="E83" s="27" t="s">
        <v>40</v>
      </c>
      <c r="F83" s="26"/>
      <c r="G83" s="25">
        <v>1445966.47</v>
      </c>
    </row>
    <row r="84" spans="1:10" s="31" customFormat="1" ht="27" customHeight="1" x14ac:dyDescent="0.3">
      <c r="A84" s="33"/>
      <c r="B84" s="112" t="s">
        <v>39</v>
      </c>
      <c r="C84" s="112"/>
      <c r="D84" s="112"/>
      <c r="E84" s="112"/>
      <c r="F84" s="113"/>
      <c r="G84" s="32">
        <f>G37+G40+G58+G62+G63+G64+G70+G71+G75+G76+G79</f>
        <v>71362154.51000002</v>
      </c>
    </row>
    <row r="85" spans="1:10" s="8" customFormat="1" ht="9" customHeight="1" thickBot="1" x14ac:dyDescent="0.35">
      <c r="A85" s="30"/>
      <c r="B85" s="29"/>
      <c r="C85" s="27"/>
      <c r="D85" s="28"/>
      <c r="E85" s="27"/>
      <c r="F85" s="26"/>
      <c r="G85" s="25"/>
    </row>
    <row r="86" spans="1:10" s="18" customFormat="1" ht="27" customHeight="1" thickTop="1" thickBot="1" x14ac:dyDescent="0.35">
      <c r="A86" s="109" t="s">
        <v>38</v>
      </c>
      <c r="B86" s="110"/>
      <c r="C86" s="110"/>
      <c r="D86" s="110"/>
      <c r="E86" s="110"/>
      <c r="F86" s="111"/>
      <c r="G86" s="43">
        <f>G34-G84</f>
        <v>56555822.409999982</v>
      </c>
    </row>
    <row r="87" spans="1:10" s="18" customFormat="1" ht="9" customHeight="1" thickTop="1" x14ac:dyDescent="0.3">
      <c r="A87" s="42"/>
      <c r="B87" s="41"/>
      <c r="C87" s="41"/>
      <c r="D87" s="40"/>
      <c r="E87" s="39"/>
      <c r="F87" s="38"/>
      <c r="G87" s="37"/>
    </row>
    <row r="88" spans="1:10" s="31" customFormat="1" ht="27" customHeight="1" x14ac:dyDescent="0.3">
      <c r="A88" s="24" t="s">
        <v>37</v>
      </c>
      <c r="B88" s="22" t="s">
        <v>36</v>
      </c>
      <c r="C88" s="23"/>
      <c r="D88" s="22"/>
      <c r="E88" s="21"/>
      <c r="F88" s="20"/>
      <c r="G88" s="19"/>
    </row>
    <row r="89" spans="1:10" s="31" customFormat="1" ht="27" customHeight="1" x14ac:dyDescent="0.3">
      <c r="A89" s="35"/>
      <c r="B89" s="34" t="s">
        <v>15</v>
      </c>
      <c r="C89" s="21" t="s">
        <v>35</v>
      </c>
      <c r="D89" s="23"/>
      <c r="E89" s="21"/>
      <c r="F89" s="20"/>
      <c r="G89" s="19"/>
      <c r="J89" s="9"/>
    </row>
    <row r="90" spans="1:10" s="31" customFormat="1" ht="27" customHeight="1" x14ac:dyDescent="0.3">
      <c r="A90" s="35"/>
      <c r="B90" s="34" t="s">
        <v>5</v>
      </c>
      <c r="C90" s="21" t="s">
        <v>34</v>
      </c>
      <c r="D90" s="23"/>
      <c r="E90" s="21"/>
      <c r="F90" s="20"/>
      <c r="G90" s="19"/>
    </row>
    <row r="91" spans="1:10" s="31" customFormat="1" ht="27" customHeight="1" x14ac:dyDescent="0.3">
      <c r="A91" s="33"/>
      <c r="B91" s="112" t="s">
        <v>33</v>
      </c>
      <c r="C91" s="112"/>
      <c r="D91" s="112"/>
      <c r="E91" s="112"/>
      <c r="F91" s="113"/>
      <c r="G91" s="32">
        <f>+G89-G90</f>
        <v>0</v>
      </c>
    </row>
    <row r="92" spans="1:10" s="8" customFormat="1" ht="9" customHeight="1" x14ac:dyDescent="0.3">
      <c r="A92" s="44"/>
      <c r="B92" s="29"/>
      <c r="C92" s="27"/>
      <c r="D92" s="49"/>
      <c r="E92" s="27"/>
      <c r="F92" s="26"/>
      <c r="G92" s="25"/>
    </row>
    <row r="93" spans="1:10" s="31" customFormat="1" ht="27" customHeight="1" x14ac:dyDescent="0.3">
      <c r="A93" s="24" t="s">
        <v>32</v>
      </c>
      <c r="B93" s="22" t="s">
        <v>31</v>
      </c>
      <c r="C93" s="23"/>
      <c r="D93" s="46"/>
      <c r="E93" s="21"/>
      <c r="F93" s="20"/>
      <c r="G93" s="19"/>
    </row>
    <row r="94" spans="1:10" s="31" customFormat="1" ht="27" customHeight="1" x14ac:dyDescent="0.3">
      <c r="A94" s="35"/>
      <c r="B94" s="34" t="s">
        <v>15</v>
      </c>
      <c r="C94" s="22" t="s">
        <v>30</v>
      </c>
      <c r="D94" s="23"/>
      <c r="E94" s="46"/>
      <c r="F94" s="45"/>
      <c r="G94" s="19"/>
    </row>
    <row r="95" spans="1:10" s="31" customFormat="1" ht="27" customHeight="1" x14ac:dyDescent="0.3">
      <c r="A95" s="35"/>
      <c r="B95" s="34" t="s">
        <v>5</v>
      </c>
      <c r="C95" s="22" t="s">
        <v>29</v>
      </c>
      <c r="D95" s="23"/>
      <c r="E95" s="46"/>
      <c r="F95" s="45"/>
      <c r="G95" s="19"/>
    </row>
    <row r="96" spans="1:10" s="31" customFormat="1" ht="27" customHeight="1" x14ac:dyDescent="0.3">
      <c r="A96" s="33"/>
      <c r="B96" s="112" t="s">
        <v>28</v>
      </c>
      <c r="C96" s="112"/>
      <c r="D96" s="112"/>
      <c r="E96" s="112"/>
      <c r="F96" s="113"/>
      <c r="G96" s="32">
        <f>G94-G95</f>
        <v>0</v>
      </c>
    </row>
    <row r="97" spans="1:7" s="8" customFormat="1" ht="9" customHeight="1" x14ac:dyDescent="0.3">
      <c r="A97" s="44"/>
      <c r="B97" s="29"/>
      <c r="C97" s="28"/>
      <c r="D97" s="49"/>
      <c r="E97" s="48"/>
      <c r="F97" s="47"/>
      <c r="G97" s="25"/>
    </row>
    <row r="98" spans="1:7" s="31" customFormat="1" ht="27" customHeight="1" x14ac:dyDescent="0.3">
      <c r="A98" s="24" t="s">
        <v>27</v>
      </c>
      <c r="B98" s="22" t="s">
        <v>26</v>
      </c>
      <c r="C98" s="23"/>
      <c r="D98" s="46"/>
      <c r="E98" s="21"/>
      <c r="F98" s="20"/>
      <c r="G98" s="19"/>
    </row>
    <row r="99" spans="1:7" s="31" customFormat="1" ht="27" customHeight="1" x14ac:dyDescent="0.3">
      <c r="A99" s="35"/>
      <c r="B99" s="34" t="s">
        <v>15</v>
      </c>
      <c r="C99" s="22" t="s">
        <v>25</v>
      </c>
      <c r="D99" s="23"/>
      <c r="E99" s="46"/>
      <c r="F99" s="45"/>
      <c r="G99" s="19">
        <f>SUM(G100:G101)</f>
        <v>213626.77</v>
      </c>
    </row>
    <row r="100" spans="1:7" s="8" customFormat="1" ht="27" customHeight="1" x14ac:dyDescent="0.3">
      <c r="A100" s="44"/>
      <c r="B100" s="36"/>
      <c r="C100" s="27"/>
      <c r="D100" s="29" t="s">
        <v>13</v>
      </c>
      <c r="E100" s="28" t="s">
        <v>24</v>
      </c>
      <c r="F100" s="26"/>
      <c r="G100" s="25"/>
    </row>
    <row r="101" spans="1:7" s="8" customFormat="1" ht="27" customHeight="1" x14ac:dyDescent="0.3">
      <c r="A101" s="44"/>
      <c r="B101" s="36"/>
      <c r="C101" s="27"/>
      <c r="D101" s="29" t="s">
        <v>11</v>
      </c>
      <c r="E101" s="27" t="s">
        <v>23</v>
      </c>
      <c r="F101" s="26"/>
      <c r="G101" s="25">
        <v>213626.77</v>
      </c>
    </row>
    <row r="102" spans="1:7" s="31" customFormat="1" ht="27" customHeight="1" x14ac:dyDescent="0.3">
      <c r="A102" s="35"/>
      <c r="B102" s="34" t="s">
        <v>5</v>
      </c>
      <c r="C102" s="22" t="s">
        <v>22</v>
      </c>
      <c r="D102" s="23"/>
      <c r="E102" s="46"/>
      <c r="F102" s="45"/>
      <c r="G102" s="19">
        <f>SUM(G103:G104)</f>
        <v>0</v>
      </c>
    </row>
    <row r="103" spans="1:7" s="8" customFormat="1" ht="27" customHeight="1" x14ac:dyDescent="0.3">
      <c r="A103" s="44"/>
      <c r="B103" s="36"/>
      <c r="C103" s="27"/>
      <c r="D103" s="29" t="s">
        <v>13</v>
      </c>
      <c r="E103" s="28" t="s">
        <v>21</v>
      </c>
      <c r="F103" s="26"/>
      <c r="G103" s="25"/>
    </row>
    <row r="104" spans="1:7" s="8" customFormat="1" ht="27" customHeight="1" x14ac:dyDescent="0.3">
      <c r="A104" s="44"/>
      <c r="B104" s="36"/>
      <c r="C104" s="27"/>
      <c r="D104" s="29" t="s">
        <v>11</v>
      </c>
      <c r="E104" s="27" t="s">
        <v>20</v>
      </c>
      <c r="F104" s="26"/>
      <c r="G104" s="25"/>
    </row>
    <row r="105" spans="1:7" s="31" customFormat="1" ht="27" customHeight="1" x14ac:dyDescent="0.3">
      <c r="A105" s="33"/>
      <c r="B105" s="112" t="s">
        <v>19</v>
      </c>
      <c r="C105" s="112"/>
      <c r="D105" s="112"/>
      <c r="E105" s="112"/>
      <c r="F105" s="113"/>
      <c r="G105" s="32">
        <f>G99-G102</f>
        <v>213626.77</v>
      </c>
    </row>
    <row r="106" spans="1:7" s="8" customFormat="1" ht="9" customHeight="1" thickBot="1" x14ac:dyDescent="0.35">
      <c r="A106" s="30"/>
      <c r="B106" s="29"/>
      <c r="C106" s="27"/>
      <c r="D106" s="28"/>
      <c r="E106" s="27"/>
      <c r="F106" s="26"/>
      <c r="G106" s="25"/>
    </row>
    <row r="107" spans="1:7" s="18" customFormat="1" ht="27" customHeight="1" thickTop="1" thickBot="1" x14ac:dyDescent="0.35">
      <c r="A107" s="109" t="s">
        <v>18</v>
      </c>
      <c r="B107" s="110"/>
      <c r="C107" s="110"/>
      <c r="D107" s="110"/>
      <c r="E107" s="110"/>
      <c r="F107" s="111"/>
      <c r="G107" s="43">
        <f>G34-G84+G91+G96+G105</f>
        <v>56769449.179999985</v>
      </c>
    </row>
    <row r="108" spans="1:7" s="18" customFormat="1" ht="9" customHeight="1" thickTop="1" x14ac:dyDescent="0.3">
      <c r="A108" s="42"/>
      <c r="B108" s="41"/>
      <c r="C108" s="41"/>
      <c r="D108" s="40"/>
      <c r="E108" s="39"/>
      <c r="F108" s="38"/>
      <c r="G108" s="37"/>
    </row>
    <row r="109" spans="1:7" s="31" customFormat="1" ht="27" customHeight="1" x14ac:dyDescent="0.3">
      <c r="A109" s="24" t="s">
        <v>17</v>
      </c>
      <c r="B109" s="22" t="s">
        <v>16</v>
      </c>
      <c r="C109" s="23"/>
      <c r="D109" s="22"/>
      <c r="E109" s="21"/>
      <c r="F109" s="20"/>
      <c r="G109" s="19"/>
    </row>
    <row r="110" spans="1:7" s="31" customFormat="1" ht="27" customHeight="1" x14ac:dyDescent="0.3">
      <c r="A110" s="35"/>
      <c r="B110" s="34" t="s">
        <v>15</v>
      </c>
      <c r="C110" s="21" t="s">
        <v>14</v>
      </c>
      <c r="D110" s="23"/>
      <c r="E110" s="21"/>
      <c r="F110" s="20"/>
      <c r="G110" s="19">
        <f>SUM(G111:G114)</f>
        <v>0</v>
      </c>
    </row>
    <row r="111" spans="1:7" s="8" customFormat="1" ht="27" customHeight="1" x14ac:dyDescent="0.3">
      <c r="A111" s="30"/>
      <c r="B111" s="36"/>
      <c r="C111" s="27"/>
      <c r="D111" s="29" t="s">
        <v>13</v>
      </c>
      <c r="E111" s="27" t="s">
        <v>12</v>
      </c>
      <c r="F111" s="26"/>
      <c r="G111" s="25"/>
    </row>
    <row r="112" spans="1:7" s="8" customFormat="1" ht="27" customHeight="1" x14ac:dyDescent="0.3">
      <c r="A112" s="30"/>
      <c r="B112" s="36"/>
      <c r="C112" s="27"/>
      <c r="D112" s="29" t="s">
        <v>11</v>
      </c>
      <c r="E112" s="27" t="s">
        <v>10</v>
      </c>
      <c r="F112" s="26"/>
      <c r="G112" s="25"/>
    </row>
    <row r="113" spans="1:7" s="8" customFormat="1" ht="27" customHeight="1" x14ac:dyDescent="0.3">
      <c r="A113" s="30"/>
      <c r="B113" s="36"/>
      <c r="C113" s="27"/>
      <c r="D113" s="29" t="s">
        <v>9</v>
      </c>
      <c r="E113" s="27" t="s">
        <v>8</v>
      </c>
      <c r="F113" s="26"/>
      <c r="G113" s="25"/>
    </row>
    <row r="114" spans="1:7" s="8" customFormat="1" ht="27" customHeight="1" x14ac:dyDescent="0.3">
      <c r="A114" s="30"/>
      <c r="B114" s="36"/>
      <c r="C114" s="27"/>
      <c r="D114" s="29" t="s">
        <v>7</v>
      </c>
      <c r="E114" s="27" t="s">
        <v>6</v>
      </c>
      <c r="F114" s="26"/>
      <c r="G114" s="25"/>
    </row>
    <row r="115" spans="1:7" s="31" customFormat="1" ht="27" customHeight="1" x14ac:dyDescent="0.3">
      <c r="A115" s="35"/>
      <c r="B115" s="34" t="s">
        <v>5</v>
      </c>
      <c r="C115" s="21" t="s">
        <v>4</v>
      </c>
      <c r="D115" s="23"/>
      <c r="E115" s="21"/>
      <c r="F115" s="20"/>
      <c r="G115" s="19"/>
    </row>
    <row r="116" spans="1:7" s="31" customFormat="1" ht="27" customHeight="1" x14ac:dyDescent="0.3">
      <c r="A116" s="35"/>
      <c r="B116" s="34" t="s">
        <v>3</v>
      </c>
      <c r="C116" s="21" t="s">
        <v>2</v>
      </c>
      <c r="D116" s="23"/>
      <c r="E116" s="21"/>
      <c r="F116" s="20"/>
      <c r="G116" s="19"/>
    </row>
    <row r="117" spans="1:7" s="31" customFormat="1" ht="27" customHeight="1" x14ac:dyDescent="0.3">
      <c r="A117" s="33"/>
      <c r="B117" s="112" t="s">
        <v>1</v>
      </c>
      <c r="C117" s="112"/>
      <c r="D117" s="112"/>
      <c r="E117" s="112"/>
      <c r="F117" s="113"/>
      <c r="G117" s="32">
        <f>G110+G115+G116</f>
        <v>0</v>
      </c>
    </row>
    <row r="118" spans="1:7" s="8" customFormat="1" ht="9" customHeight="1" x14ac:dyDescent="0.3">
      <c r="A118" s="30"/>
      <c r="B118" s="29"/>
      <c r="C118" s="27"/>
      <c r="D118" s="28"/>
      <c r="E118" s="27"/>
      <c r="F118" s="26"/>
      <c r="G118" s="25"/>
    </row>
    <row r="119" spans="1:7" s="18" customFormat="1" ht="27" customHeight="1" x14ac:dyDescent="0.3">
      <c r="A119" s="24" t="s">
        <v>0</v>
      </c>
      <c r="B119" s="22"/>
      <c r="C119" s="23"/>
      <c r="D119" s="22"/>
      <c r="E119" s="21"/>
      <c r="F119" s="20"/>
      <c r="G119" s="19">
        <f>G107-G117</f>
        <v>56769449.179999985</v>
      </c>
    </row>
    <row r="120" spans="1:7" s="8" customFormat="1" ht="9" customHeight="1" thickBot="1" x14ac:dyDescent="0.35">
      <c r="A120" s="17"/>
      <c r="B120" s="16"/>
      <c r="C120" s="15"/>
      <c r="D120" s="15"/>
      <c r="E120" s="14"/>
      <c r="F120" s="13"/>
      <c r="G120" s="12"/>
    </row>
    <row r="121" spans="1:7" s="8" customFormat="1" x14ac:dyDescent="0.3">
      <c r="A121" s="6"/>
      <c r="B121" s="6"/>
      <c r="C121" s="5"/>
      <c r="D121" s="5"/>
      <c r="E121" s="11"/>
      <c r="F121" s="11"/>
      <c r="G121" s="10"/>
    </row>
    <row r="122" spans="1:7" x14ac:dyDescent="0.3">
      <c r="A122" s="3"/>
      <c r="B122" s="3"/>
      <c r="F122" s="2"/>
    </row>
    <row r="123" spans="1:7" x14ac:dyDescent="0.3">
      <c r="A123" s="6"/>
      <c r="B123" s="6"/>
      <c r="C123" s="5"/>
      <c r="D123" s="5"/>
      <c r="E123" s="5"/>
      <c r="F123" s="4"/>
      <c r="G123" s="7"/>
    </row>
    <row r="124" spans="1:7" x14ac:dyDescent="0.3">
      <c r="A124" s="6"/>
      <c r="B124" s="6"/>
      <c r="C124" s="5"/>
      <c r="D124" s="5"/>
      <c r="E124" s="5"/>
      <c r="F124" s="4"/>
      <c r="G124" s="7"/>
    </row>
    <row r="125" spans="1:7" x14ac:dyDescent="0.3">
      <c r="A125" s="6"/>
      <c r="B125" s="6"/>
      <c r="C125" s="5"/>
      <c r="D125" s="5"/>
      <c r="E125" s="5"/>
      <c r="F125" s="4"/>
      <c r="G125" s="7"/>
    </row>
    <row r="126" spans="1:7" x14ac:dyDescent="0.3">
      <c r="A126" s="6"/>
      <c r="B126" s="6"/>
      <c r="C126" s="5"/>
      <c r="D126" s="5"/>
      <c r="E126" s="5"/>
      <c r="F126" s="4"/>
      <c r="G126" s="7"/>
    </row>
    <row r="127" spans="1:7" x14ac:dyDescent="0.3">
      <c r="A127" s="6"/>
      <c r="B127" s="6"/>
      <c r="C127" s="5"/>
      <c r="D127" s="5"/>
      <c r="E127" s="5"/>
      <c r="F127" s="4"/>
      <c r="G127" s="7"/>
    </row>
    <row r="128" spans="1:7" x14ac:dyDescent="0.3">
      <c r="A128" s="6"/>
      <c r="B128" s="6"/>
      <c r="C128" s="5"/>
      <c r="D128" s="5"/>
      <c r="E128" s="5"/>
      <c r="F128" s="4"/>
      <c r="G128" s="7"/>
    </row>
    <row r="129" spans="1:11" x14ac:dyDescent="0.3">
      <c r="A129" s="6"/>
      <c r="B129" s="6"/>
      <c r="C129" s="5"/>
      <c r="D129" s="5"/>
      <c r="E129" s="5"/>
      <c r="F129" s="4"/>
      <c r="G129" s="7"/>
    </row>
    <row r="130" spans="1:11" x14ac:dyDescent="0.3">
      <c r="A130" s="6"/>
      <c r="B130" s="6"/>
      <c r="C130" s="5"/>
      <c r="D130" s="5"/>
      <c r="E130" s="5"/>
      <c r="F130" s="4"/>
      <c r="G130" s="7"/>
    </row>
    <row r="131" spans="1:11" x14ac:dyDescent="0.3">
      <c r="A131" s="6"/>
      <c r="B131" s="6"/>
      <c r="C131" s="5"/>
      <c r="D131" s="5"/>
      <c r="E131" s="5"/>
      <c r="F131" s="4"/>
      <c r="G131" s="7"/>
    </row>
    <row r="132" spans="1:11" x14ac:dyDescent="0.3">
      <c r="A132" s="6"/>
      <c r="B132" s="6"/>
      <c r="C132" s="5"/>
      <c r="D132" s="5"/>
      <c r="E132" s="5"/>
      <c r="F132" s="4"/>
      <c r="G132" s="7"/>
    </row>
    <row r="133" spans="1:11" x14ac:dyDescent="0.3">
      <c r="A133" s="6"/>
      <c r="B133" s="6"/>
      <c r="C133" s="5"/>
      <c r="D133" s="5"/>
      <c r="E133" s="5"/>
      <c r="F133" s="4"/>
      <c r="G133" s="7"/>
    </row>
    <row r="134" spans="1:11" x14ac:dyDescent="0.3">
      <c r="A134" s="6"/>
      <c r="B134" s="6"/>
      <c r="C134" s="5"/>
      <c r="D134" s="5"/>
      <c r="E134" s="5"/>
      <c r="F134" s="4"/>
    </row>
    <row r="135" spans="1:11" x14ac:dyDescent="0.3">
      <c r="A135" s="6"/>
      <c r="B135" s="6"/>
      <c r="C135" s="5"/>
      <c r="D135" s="5"/>
      <c r="E135" s="5"/>
      <c r="F135" s="4"/>
    </row>
    <row r="136" spans="1:11" x14ac:dyDescent="0.3">
      <c r="A136" s="6"/>
      <c r="B136" s="6"/>
      <c r="C136" s="5"/>
      <c r="D136" s="5"/>
      <c r="E136" s="5"/>
      <c r="F136" s="4"/>
    </row>
    <row r="137" spans="1:11" x14ac:dyDescent="0.3">
      <c r="A137" s="6"/>
      <c r="B137" s="6"/>
      <c r="C137" s="5"/>
      <c r="D137" s="5"/>
      <c r="E137" s="5"/>
      <c r="F137" s="4"/>
    </row>
    <row r="138" spans="1:11" x14ac:dyDescent="0.3">
      <c r="A138" s="6"/>
      <c r="B138" s="6"/>
      <c r="C138" s="5"/>
      <c r="D138" s="5"/>
      <c r="E138" s="5"/>
      <c r="F138" s="4"/>
    </row>
    <row r="139" spans="1:11" x14ac:dyDescent="0.3">
      <c r="A139" s="6"/>
      <c r="B139" s="6"/>
      <c r="C139" s="5"/>
      <c r="D139" s="5"/>
      <c r="E139" s="5"/>
      <c r="F139" s="4"/>
    </row>
    <row r="140" spans="1:11" x14ac:dyDescent="0.3">
      <c r="A140" s="6"/>
      <c r="B140" s="6"/>
      <c r="C140" s="5"/>
      <c r="D140" s="5"/>
      <c r="E140" s="5"/>
      <c r="F140" s="4"/>
    </row>
    <row r="141" spans="1:11" x14ac:dyDescent="0.3">
      <c r="A141" s="6"/>
      <c r="B141" s="6"/>
      <c r="C141" s="5"/>
      <c r="D141" s="5"/>
      <c r="E141" s="5"/>
      <c r="F141" s="4"/>
    </row>
    <row r="142" spans="1:11" s="2" customFormat="1" x14ac:dyDescent="0.3">
      <c r="A142" s="6"/>
      <c r="B142" s="6"/>
      <c r="C142" s="5"/>
      <c r="D142" s="5"/>
      <c r="E142" s="5"/>
      <c r="F142" s="4"/>
      <c r="G142" s="1"/>
      <c r="H142" s="1"/>
      <c r="I142" s="1"/>
      <c r="J142" s="1"/>
      <c r="K142" s="1"/>
    </row>
    <row r="143" spans="1:11" s="2" customFormat="1" x14ac:dyDescent="0.3">
      <c r="A143" s="6"/>
      <c r="B143" s="6"/>
      <c r="C143" s="5"/>
      <c r="D143" s="5"/>
      <c r="E143" s="5"/>
      <c r="F143" s="4"/>
      <c r="G143" s="1"/>
      <c r="H143" s="1"/>
      <c r="I143" s="1"/>
      <c r="J143" s="1"/>
      <c r="K143" s="1"/>
    </row>
    <row r="144" spans="1:11" s="2" customFormat="1" x14ac:dyDescent="0.3">
      <c r="A144" s="6"/>
      <c r="B144" s="6"/>
      <c r="C144" s="5"/>
      <c r="D144" s="5"/>
      <c r="E144" s="5"/>
      <c r="F144" s="4"/>
      <c r="G144" s="1"/>
      <c r="H144" s="1"/>
      <c r="I144" s="1"/>
      <c r="J144" s="1"/>
      <c r="K144" s="1"/>
    </row>
    <row r="145" spans="1:11" s="2" customFormat="1" x14ac:dyDescent="0.3">
      <c r="A145" s="6"/>
      <c r="B145" s="6"/>
      <c r="C145" s="5"/>
      <c r="D145" s="5"/>
      <c r="E145" s="5"/>
      <c r="F145" s="4"/>
      <c r="G145" s="1"/>
      <c r="H145" s="1"/>
      <c r="I145" s="1"/>
      <c r="J145" s="1"/>
      <c r="K145" s="1"/>
    </row>
    <row r="146" spans="1:11" s="2" customFormat="1" x14ac:dyDescent="0.3">
      <c r="A146" s="6"/>
      <c r="B146" s="6"/>
      <c r="C146" s="5"/>
      <c r="D146" s="5"/>
      <c r="E146" s="5"/>
      <c r="F146" s="4"/>
      <c r="G146" s="1"/>
      <c r="H146" s="1"/>
      <c r="I146" s="1"/>
      <c r="J146" s="1"/>
      <c r="K146" s="1"/>
    </row>
    <row r="147" spans="1:11" s="2" customFormat="1" x14ac:dyDescent="0.3">
      <c r="A147" s="6"/>
      <c r="B147" s="6"/>
      <c r="C147" s="5"/>
      <c r="D147" s="5"/>
      <c r="E147" s="5"/>
      <c r="F147" s="4"/>
      <c r="G147" s="1"/>
      <c r="H147" s="1"/>
      <c r="I147" s="1"/>
      <c r="J147" s="1"/>
      <c r="K147" s="1"/>
    </row>
    <row r="148" spans="1:11" s="2" customFormat="1" x14ac:dyDescent="0.3">
      <c r="A148" s="6"/>
      <c r="B148" s="6"/>
      <c r="C148" s="5"/>
      <c r="D148" s="5"/>
      <c r="E148" s="5"/>
      <c r="F148" s="4"/>
      <c r="G148" s="1"/>
      <c r="H148" s="1"/>
      <c r="I148" s="1"/>
      <c r="J148" s="1"/>
      <c r="K148" s="1"/>
    </row>
    <row r="149" spans="1:11" s="2" customFormat="1" x14ac:dyDescent="0.3">
      <c r="A149" s="6"/>
      <c r="B149" s="6"/>
      <c r="C149" s="5"/>
      <c r="D149" s="5"/>
      <c r="E149" s="5"/>
      <c r="F149" s="4"/>
      <c r="G149" s="1"/>
      <c r="H149" s="1"/>
      <c r="I149" s="1"/>
      <c r="J149" s="1"/>
      <c r="K149" s="1"/>
    </row>
    <row r="150" spans="1:11" s="2" customFormat="1" x14ac:dyDescent="0.3">
      <c r="A150" s="6"/>
      <c r="B150" s="6"/>
      <c r="C150" s="5"/>
      <c r="D150" s="5"/>
      <c r="E150" s="5"/>
      <c r="F150" s="4"/>
      <c r="G150" s="1"/>
      <c r="H150" s="1"/>
      <c r="I150" s="1"/>
      <c r="J150" s="1"/>
      <c r="K150" s="1"/>
    </row>
    <row r="151" spans="1:11" s="2" customFormat="1" x14ac:dyDescent="0.3">
      <c r="A151" s="6"/>
      <c r="B151" s="6"/>
      <c r="C151" s="5"/>
      <c r="D151" s="5"/>
      <c r="E151" s="5"/>
      <c r="F151" s="4"/>
      <c r="G151" s="1"/>
      <c r="H151" s="1"/>
      <c r="I151" s="1"/>
      <c r="J151" s="1"/>
      <c r="K151" s="1"/>
    </row>
    <row r="152" spans="1:11" s="2" customFormat="1" x14ac:dyDescent="0.3">
      <c r="A152" s="6"/>
      <c r="B152" s="6"/>
      <c r="C152" s="5"/>
      <c r="D152" s="5"/>
      <c r="E152" s="5"/>
      <c r="F152" s="4"/>
      <c r="G152" s="1"/>
      <c r="H152" s="1"/>
      <c r="I152" s="1"/>
      <c r="J152" s="1"/>
      <c r="K152" s="1"/>
    </row>
    <row r="153" spans="1:11" s="2" customFormat="1" x14ac:dyDescent="0.3">
      <c r="A153" s="6"/>
      <c r="B153" s="6"/>
      <c r="C153" s="5"/>
      <c r="D153" s="5"/>
      <c r="E153" s="5"/>
      <c r="F153" s="4"/>
      <c r="G153" s="1"/>
      <c r="H153" s="1"/>
      <c r="I153" s="1"/>
      <c r="J153" s="1"/>
      <c r="K153" s="1"/>
    </row>
    <row r="154" spans="1:11" s="2" customFormat="1" x14ac:dyDescent="0.3">
      <c r="A154" s="6"/>
      <c r="B154" s="6"/>
      <c r="C154" s="5"/>
      <c r="D154" s="5"/>
      <c r="E154" s="5"/>
      <c r="F154" s="4"/>
      <c r="G154" s="1"/>
      <c r="H154" s="1"/>
      <c r="I154" s="1"/>
      <c r="J154" s="1"/>
      <c r="K154" s="1"/>
    </row>
    <row r="155" spans="1:11" s="2" customFormat="1" x14ac:dyDescent="0.3">
      <c r="A155" s="6"/>
      <c r="B155" s="6"/>
      <c r="C155" s="5"/>
      <c r="D155" s="5"/>
      <c r="E155" s="5"/>
      <c r="F155" s="4"/>
      <c r="G155" s="1"/>
      <c r="H155" s="1"/>
      <c r="I155" s="1"/>
      <c r="J155" s="1"/>
      <c r="K155" s="1"/>
    </row>
    <row r="156" spans="1:11" s="2" customFormat="1" x14ac:dyDescent="0.3">
      <c r="A156" s="6"/>
      <c r="B156" s="6"/>
      <c r="C156" s="5"/>
      <c r="D156" s="5"/>
      <c r="E156" s="5"/>
      <c r="F156" s="4"/>
      <c r="G156" s="1"/>
      <c r="H156" s="1"/>
      <c r="I156" s="1"/>
      <c r="J156" s="1"/>
      <c r="K156" s="1"/>
    </row>
    <row r="157" spans="1:11" s="2" customFormat="1" x14ac:dyDescent="0.3">
      <c r="A157" s="6"/>
      <c r="B157" s="6"/>
      <c r="C157" s="5"/>
      <c r="D157" s="5"/>
      <c r="E157" s="5"/>
      <c r="F157" s="4"/>
      <c r="G157" s="1"/>
      <c r="H157" s="1"/>
      <c r="I157" s="1"/>
      <c r="J157" s="1"/>
      <c r="K157" s="1"/>
    </row>
    <row r="158" spans="1:11" s="2" customFormat="1" x14ac:dyDescent="0.3">
      <c r="A158" s="6"/>
      <c r="B158" s="6"/>
      <c r="C158" s="5"/>
      <c r="D158" s="5"/>
      <c r="E158" s="5"/>
      <c r="F158" s="4"/>
      <c r="G158" s="1"/>
      <c r="H158" s="1"/>
      <c r="I158" s="1"/>
      <c r="J158" s="1"/>
      <c r="K158" s="1"/>
    </row>
    <row r="159" spans="1:11" s="2" customFormat="1" x14ac:dyDescent="0.3">
      <c r="A159" s="6"/>
      <c r="B159" s="6"/>
      <c r="C159" s="5"/>
      <c r="D159" s="5"/>
      <c r="E159" s="5"/>
      <c r="F159" s="4"/>
      <c r="G159" s="1"/>
      <c r="H159" s="1"/>
      <c r="I159" s="1"/>
      <c r="J159" s="1"/>
      <c r="K159" s="1"/>
    </row>
    <row r="160" spans="1:11" s="2" customFormat="1" x14ac:dyDescent="0.3">
      <c r="A160" s="6"/>
      <c r="B160" s="6"/>
      <c r="C160" s="5"/>
      <c r="D160" s="5"/>
      <c r="E160" s="5"/>
      <c r="F160" s="4"/>
      <c r="G160" s="1"/>
      <c r="H160" s="1"/>
      <c r="I160" s="1"/>
      <c r="J160" s="1"/>
      <c r="K160" s="1"/>
    </row>
    <row r="161" spans="1:11" s="2" customFormat="1" x14ac:dyDescent="0.3">
      <c r="A161" s="6"/>
      <c r="B161" s="6"/>
      <c r="C161" s="5"/>
      <c r="D161" s="5"/>
      <c r="E161" s="5"/>
      <c r="F161" s="4"/>
      <c r="G161" s="1"/>
      <c r="H161" s="1"/>
      <c r="I161" s="1"/>
      <c r="J161" s="1"/>
      <c r="K161" s="1"/>
    </row>
    <row r="162" spans="1:11" s="2" customFormat="1" x14ac:dyDescent="0.3">
      <c r="A162" s="6"/>
      <c r="B162" s="6"/>
      <c r="C162" s="5"/>
      <c r="D162" s="5"/>
      <c r="E162" s="5"/>
      <c r="F162" s="4"/>
      <c r="G162" s="1"/>
      <c r="H162" s="1"/>
      <c r="I162" s="1"/>
      <c r="J162" s="1"/>
      <c r="K162" s="1"/>
    </row>
    <row r="163" spans="1:11" s="2" customFormat="1" x14ac:dyDescent="0.3">
      <c r="A163" s="6"/>
      <c r="B163" s="6"/>
      <c r="C163" s="5"/>
      <c r="D163" s="5"/>
      <c r="E163" s="5"/>
      <c r="F163" s="4"/>
      <c r="G163" s="1"/>
      <c r="H163" s="1"/>
      <c r="I163" s="1"/>
      <c r="J163" s="1"/>
      <c r="K163" s="1"/>
    </row>
    <row r="164" spans="1:11" s="2" customFormat="1" x14ac:dyDescent="0.3">
      <c r="A164" s="6"/>
      <c r="B164" s="6"/>
      <c r="C164" s="5"/>
      <c r="D164" s="5"/>
      <c r="E164" s="5"/>
      <c r="F164" s="4"/>
      <c r="G164" s="1"/>
      <c r="H164" s="1"/>
      <c r="I164" s="1"/>
      <c r="J164" s="1"/>
      <c r="K164" s="1"/>
    </row>
    <row r="165" spans="1:11" s="2" customFormat="1" x14ac:dyDescent="0.3">
      <c r="A165" s="6"/>
      <c r="B165" s="6"/>
      <c r="C165" s="5"/>
      <c r="D165" s="5"/>
      <c r="E165" s="5"/>
      <c r="F165" s="4"/>
      <c r="G165" s="1"/>
      <c r="H165" s="1"/>
      <c r="I165" s="1"/>
      <c r="J165" s="1"/>
      <c r="K165" s="1"/>
    </row>
    <row r="166" spans="1:11" s="2" customFormat="1" x14ac:dyDescent="0.3">
      <c r="A166" s="6"/>
      <c r="B166" s="6"/>
      <c r="C166" s="5"/>
      <c r="D166" s="5"/>
      <c r="E166" s="5"/>
      <c r="F166" s="4"/>
      <c r="G166" s="1"/>
      <c r="H166" s="1"/>
      <c r="I166" s="1"/>
      <c r="J166" s="1"/>
      <c r="K166" s="1"/>
    </row>
    <row r="167" spans="1:11" s="2" customFormat="1" x14ac:dyDescent="0.3">
      <c r="A167" s="3"/>
      <c r="B167" s="3"/>
      <c r="F167" s="1"/>
      <c r="G167" s="1"/>
      <c r="H167" s="1"/>
      <c r="I167" s="1"/>
      <c r="J167" s="1"/>
      <c r="K167" s="1"/>
    </row>
    <row r="168" spans="1:11" s="2" customFormat="1" x14ac:dyDescent="0.3">
      <c r="A168" s="3"/>
      <c r="B168" s="3"/>
      <c r="F168" s="1"/>
      <c r="G168" s="1"/>
      <c r="H168" s="1"/>
      <c r="I168" s="1"/>
      <c r="J168" s="1"/>
      <c r="K168" s="1"/>
    </row>
    <row r="169" spans="1:11" s="2" customFormat="1" x14ac:dyDescent="0.3">
      <c r="A169" s="3"/>
      <c r="B169" s="3"/>
      <c r="F169" s="1"/>
      <c r="G169" s="1"/>
      <c r="H169" s="1"/>
      <c r="I169" s="1"/>
      <c r="J169" s="1"/>
      <c r="K169" s="1"/>
    </row>
    <row r="170" spans="1:11" s="2" customFormat="1" x14ac:dyDescent="0.3">
      <c r="A170" s="3"/>
      <c r="B170" s="3"/>
      <c r="F170" s="1"/>
      <c r="G170" s="1"/>
      <c r="H170" s="1"/>
      <c r="I170" s="1"/>
      <c r="J170" s="1"/>
      <c r="K170" s="1"/>
    </row>
    <row r="171" spans="1:11" s="2" customFormat="1" x14ac:dyDescent="0.3">
      <c r="A171" s="3"/>
      <c r="B171" s="3"/>
      <c r="F171" s="1"/>
      <c r="G171" s="1"/>
      <c r="H171" s="1"/>
      <c r="I171" s="1"/>
      <c r="J171" s="1"/>
      <c r="K171" s="1"/>
    </row>
    <row r="172" spans="1:11" s="2" customFormat="1" x14ac:dyDescent="0.3">
      <c r="A172" s="3"/>
      <c r="B172" s="3"/>
      <c r="F172" s="1"/>
      <c r="G172" s="1"/>
      <c r="H172" s="1"/>
      <c r="I172" s="1"/>
      <c r="J172" s="1"/>
      <c r="K172" s="1"/>
    </row>
    <row r="173" spans="1:11" s="2" customFormat="1" x14ac:dyDescent="0.3">
      <c r="A173" s="3"/>
      <c r="B173" s="3"/>
      <c r="F173" s="1"/>
      <c r="G173" s="1"/>
      <c r="H173" s="1"/>
      <c r="I173" s="1"/>
      <c r="J173" s="1"/>
      <c r="K173" s="1"/>
    </row>
    <row r="174" spans="1:11" s="2" customFormat="1" x14ac:dyDescent="0.3">
      <c r="A174" s="3"/>
      <c r="B174" s="3"/>
      <c r="F174" s="1"/>
      <c r="G174" s="1"/>
      <c r="H174" s="1"/>
      <c r="I174" s="1"/>
      <c r="J174" s="1"/>
      <c r="K174" s="1"/>
    </row>
    <row r="175" spans="1:11" s="2" customFormat="1" x14ac:dyDescent="0.3">
      <c r="A175" s="3"/>
      <c r="B175" s="3"/>
      <c r="F175" s="1"/>
      <c r="G175" s="1"/>
      <c r="H175" s="1"/>
      <c r="I175" s="1"/>
      <c r="J175" s="1"/>
      <c r="K175" s="1"/>
    </row>
    <row r="176" spans="1:11" s="2" customFormat="1" x14ac:dyDescent="0.3">
      <c r="A176" s="3"/>
      <c r="B176" s="3"/>
      <c r="F176" s="1"/>
      <c r="G176" s="1"/>
      <c r="H176" s="1"/>
      <c r="I176" s="1"/>
      <c r="J176" s="1"/>
      <c r="K176" s="1"/>
    </row>
    <row r="177" spans="1:11" s="2" customFormat="1" x14ac:dyDescent="0.3">
      <c r="A177" s="3"/>
      <c r="B177" s="3"/>
      <c r="F177" s="1"/>
      <c r="G177" s="1"/>
      <c r="H177" s="1"/>
      <c r="I177" s="1"/>
      <c r="J177" s="1"/>
      <c r="K177" s="1"/>
    </row>
    <row r="178" spans="1:11" s="2" customFormat="1" x14ac:dyDescent="0.3">
      <c r="A178" s="3"/>
      <c r="B178" s="3"/>
      <c r="F178" s="1"/>
      <c r="G178" s="1"/>
      <c r="H178" s="1"/>
      <c r="I178" s="1"/>
      <c r="J178" s="1"/>
      <c r="K178" s="1"/>
    </row>
    <row r="179" spans="1:11" s="2" customFormat="1" x14ac:dyDescent="0.3">
      <c r="A179" s="3"/>
      <c r="B179" s="3"/>
      <c r="F179" s="1"/>
      <c r="G179" s="1"/>
      <c r="H179" s="1"/>
      <c r="I179" s="1"/>
      <c r="J179" s="1"/>
      <c r="K179" s="1"/>
    </row>
    <row r="180" spans="1:11" s="2" customFormat="1" x14ac:dyDescent="0.3">
      <c r="A180" s="3"/>
      <c r="B180" s="3"/>
      <c r="F180" s="1"/>
      <c r="G180" s="1"/>
      <c r="H180" s="1"/>
      <c r="I180" s="1"/>
      <c r="J180" s="1"/>
      <c r="K180" s="1"/>
    </row>
    <row r="181" spans="1:11" s="2" customFormat="1" x14ac:dyDescent="0.3">
      <c r="A181" s="3"/>
      <c r="B181" s="3"/>
      <c r="F181" s="1"/>
      <c r="G181" s="1"/>
      <c r="H181" s="1"/>
      <c r="I181" s="1"/>
      <c r="J181" s="1"/>
      <c r="K181" s="1"/>
    </row>
    <row r="182" spans="1:11" s="2" customFormat="1" x14ac:dyDescent="0.3">
      <c r="A182" s="3"/>
      <c r="B182" s="3"/>
      <c r="F182" s="1"/>
      <c r="G182" s="1"/>
      <c r="H182" s="1"/>
      <c r="I182" s="1"/>
      <c r="J182" s="1"/>
      <c r="K182" s="1"/>
    </row>
    <row r="183" spans="1:11" s="2" customFormat="1" x14ac:dyDescent="0.3">
      <c r="A183" s="3"/>
      <c r="B183" s="3"/>
      <c r="F183" s="1"/>
      <c r="G183" s="1"/>
      <c r="H183" s="1"/>
      <c r="I183" s="1"/>
      <c r="J183" s="1"/>
      <c r="K183" s="1"/>
    </row>
    <row r="184" spans="1:11" s="2" customFormat="1" x14ac:dyDescent="0.3">
      <c r="A184" s="3"/>
      <c r="B184" s="3"/>
      <c r="F184" s="1"/>
      <c r="G184" s="1"/>
      <c r="H184" s="1"/>
      <c r="I184" s="1"/>
      <c r="J184" s="1"/>
      <c r="K184" s="1"/>
    </row>
    <row r="185" spans="1:11" s="2" customFormat="1" x14ac:dyDescent="0.3">
      <c r="A185" s="3"/>
      <c r="B185" s="3"/>
      <c r="F185" s="1"/>
      <c r="G185" s="1"/>
      <c r="H185" s="1"/>
      <c r="I185" s="1"/>
      <c r="J185" s="1"/>
      <c r="K185" s="1"/>
    </row>
    <row r="186" spans="1:11" s="2" customFormat="1" x14ac:dyDescent="0.3">
      <c r="A186" s="3"/>
      <c r="B186" s="3"/>
      <c r="F186" s="1"/>
      <c r="G186" s="1"/>
      <c r="H186" s="1"/>
      <c r="I186" s="1"/>
      <c r="J186" s="1"/>
      <c r="K186" s="1"/>
    </row>
    <row r="187" spans="1:11" s="2" customFormat="1" x14ac:dyDescent="0.3">
      <c r="A187" s="3"/>
      <c r="B187" s="3"/>
      <c r="F187" s="1"/>
      <c r="G187" s="1"/>
      <c r="H187" s="1"/>
      <c r="I187" s="1"/>
      <c r="J187" s="1"/>
      <c r="K187" s="1"/>
    </row>
    <row r="188" spans="1:11" s="2" customFormat="1" x14ac:dyDescent="0.3">
      <c r="A188" s="3"/>
      <c r="B188" s="3"/>
      <c r="F188" s="1"/>
      <c r="G188" s="1"/>
      <c r="H188" s="1"/>
      <c r="I188" s="1"/>
      <c r="J188" s="1"/>
      <c r="K188" s="1"/>
    </row>
    <row r="189" spans="1:11" s="2" customFormat="1" x14ac:dyDescent="0.3">
      <c r="A189" s="3"/>
      <c r="B189" s="3"/>
      <c r="F189" s="1"/>
      <c r="G189" s="1"/>
      <c r="H189" s="1"/>
      <c r="I189" s="1"/>
      <c r="J189" s="1"/>
      <c r="K189" s="1"/>
    </row>
    <row r="190" spans="1:11" s="2" customFormat="1" x14ac:dyDescent="0.3">
      <c r="A190" s="3"/>
      <c r="B190" s="3"/>
      <c r="F190" s="1"/>
      <c r="G190" s="1"/>
      <c r="H190" s="1"/>
      <c r="I190" s="1"/>
      <c r="J190" s="1"/>
      <c r="K190" s="1"/>
    </row>
    <row r="191" spans="1:11" s="2" customFormat="1" x14ac:dyDescent="0.3">
      <c r="A191" s="3"/>
      <c r="B191" s="3"/>
      <c r="F191" s="1"/>
      <c r="G191" s="1"/>
      <c r="H191" s="1"/>
      <c r="I191" s="1"/>
      <c r="J191" s="1"/>
      <c r="K191" s="1"/>
    </row>
    <row r="192" spans="1:11" s="2" customFormat="1" x14ac:dyDescent="0.3">
      <c r="A192" s="3"/>
      <c r="B192" s="3"/>
      <c r="F192" s="1"/>
      <c r="G192" s="1"/>
      <c r="H192" s="1"/>
      <c r="I192" s="1"/>
      <c r="J192" s="1"/>
      <c r="K192" s="1"/>
    </row>
    <row r="193" spans="1:11" s="2" customFormat="1" x14ac:dyDescent="0.3">
      <c r="A193" s="3"/>
      <c r="B193" s="3"/>
      <c r="F193" s="1"/>
      <c r="G193" s="1"/>
      <c r="H193" s="1"/>
      <c r="I193" s="1"/>
      <c r="J193" s="1"/>
      <c r="K193" s="1"/>
    </row>
    <row r="194" spans="1:11" s="2" customFormat="1" x14ac:dyDescent="0.3">
      <c r="A194" s="3"/>
      <c r="B194" s="3"/>
      <c r="F194" s="1"/>
      <c r="G194" s="1"/>
      <c r="H194" s="1"/>
      <c r="I194" s="1"/>
      <c r="J194" s="1"/>
      <c r="K194" s="1"/>
    </row>
    <row r="195" spans="1:11" s="2" customFormat="1" x14ac:dyDescent="0.3">
      <c r="A195" s="3"/>
      <c r="B195" s="3"/>
      <c r="F195" s="1"/>
      <c r="G195" s="1"/>
      <c r="H195" s="1"/>
      <c r="I195" s="1"/>
      <c r="J195" s="1"/>
      <c r="K195" s="1"/>
    </row>
    <row r="196" spans="1:11" s="2" customFormat="1" x14ac:dyDescent="0.3">
      <c r="A196" s="3"/>
      <c r="F196" s="1"/>
      <c r="G196" s="1"/>
      <c r="H196" s="1"/>
      <c r="I196" s="1"/>
      <c r="J196" s="1"/>
      <c r="K196" s="1"/>
    </row>
    <row r="197" spans="1:11" s="2" customFormat="1" x14ac:dyDescent="0.3">
      <c r="A197" s="3"/>
      <c r="F197" s="1"/>
      <c r="G197" s="1"/>
      <c r="H197" s="1"/>
      <c r="I197" s="1"/>
      <c r="J197" s="1"/>
      <c r="K197" s="1"/>
    </row>
    <row r="198" spans="1:11" s="2" customFormat="1" x14ac:dyDescent="0.3">
      <c r="A198" s="3"/>
      <c r="F198" s="1"/>
      <c r="G198" s="1"/>
      <c r="H198" s="1"/>
      <c r="I198" s="1"/>
      <c r="J198" s="1"/>
      <c r="K198" s="1"/>
    </row>
    <row r="199" spans="1:11" s="2" customFormat="1" x14ac:dyDescent="0.3">
      <c r="A199" s="3"/>
      <c r="F199" s="1"/>
      <c r="G199" s="1"/>
      <c r="H199" s="1"/>
      <c r="I199" s="1"/>
      <c r="J199" s="1"/>
      <c r="K199" s="1"/>
    </row>
    <row r="200" spans="1:11" s="2" customFormat="1" x14ac:dyDescent="0.3">
      <c r="A200" s="3"/>
      <c r="F200" s="1"/>
      <c r="G200" s="1"/>
      <c r="H200" s="1"/>
      <c r="I200" s="1"/>
      <c r="J200" s="1"/>
      <c r="K200" s="1"/>
    </row>
    <row r="201" spans="1:11" s="2" customFormat="1" x14ac:dyDescent="0.3">
      <c r="A201" s="3"/>
      <c r="F201" s="1"/>
      <c r="G201" s="1"/>
      <c r="H201" s="1"/>
      <c r="I201" s="1"/>
      <c r="J201" s="1"/>
      <c r="K201" s="1"/>
    </row>
    <row r="202" spans="1:11" s="2" customFormat="1" x14ac:dyDescent="0.3">
      <c r="A202" s="3"/>
      <c r="F202" s="1"/>
      <c r="G202" s="1"/>
      <c r="H202" s="1"/>
      <c r="I202" s="1"/>
      <c r="J202" s="1"/>
      <c r="K202" s="1"/>
    </row>
    <row r="203" spans="1:11" s="2" customFormat="1" x14ac:dyDescent="0.3">
      <c r="A203" s="3"/>
      <c r="F203" s="1"/>
      <c r="G203" s="1"/>
      <c r="H203" s="1"/>
      <c r="I203" s="1"/>
      <c r="J203" s="1"/>
      <c r="K203" s="1"/>
    </row>
    <row r="204" spans="1:11" s="2" customFormat="1" x14ac:dyDescent="0.3">
      <c r="A204" s="3"/>
      <c r="F204" s="1"/>
      <c r="G204" s="1"/>
      <c r="H204" s="1"/>
      <c r="I204" s="1"/>
      <c r="J204" s="1"/>
      <c r="K204" s="1"/>
    </row>
    <row r="205" spans="1:11" s="2" customFormat="1" x14ac:dyDescent="0.3">
      <c r="A205" s="3"/>
      <c r="F205" s="1"/>
      <c r="G205" s="1"/>
      <c r="H205" s="1"/>
      <c r="I205" s="1"/>
      <c r="J205" s="1"/>
      <c r="K205" s="1"/>
    </row>
    <row r="206" spans="1:11" s="2" customFormat="1" x14ac:dyDescent="0.3">
      <c r="A206" s="3"/>
      <c r="F206" s="1"/>
      <c r="G206" s="1"/>
      <c r="H206" s="1"/>
      <c r="I206" s="1"/>
      <c r="J206" s="1"/>
      <c r="K206" s="1"/>
    </row>
    <row r="207" spans="1:11" s="2" customFormat="1" x14ac:dyDescent="0.3">
      <c r="A207" s="3"/>
      <c r="F207" s="1"/>
      <c r="G207" s="1"/>
      <c r="H207" s="1"/>
      <c r="I207" s="1"/>
      <c r="J207" s="1"/>
      <c r="K207" s="1"/>
    </row>
    <row r="208" spans="1:11" s="2" customFormat="1" x14ac:dyDescent="0.3">
      <c r="A208" s="3"/>
      <c r="F208" s="1"/>
      <c r="G208" s="1"/>
      <c r="H208" s="1"/>
      <c r="I208" s="1"/>
      <c r="J208" s="1"/>
      <c r="K208" s="1"/>
    </row>
    <row r="209" spans="1:11" s="2" customFormat="1" x14ac:dyDescent="0.3">
      <c r="A209" s="3"/>
      <c r="F209" s="1"/>
      <c r="G209" s="1"/>
      <c r="H209" s="1"/>
      <c r="I209" s="1"/>
      <c r="J209" s="1"/>
      <c r="K209" s="1"/>
    </row>
    <row r="210" spans="1:11" s="2" customFormat="1" x14ac:dyDescent="0.3">
      <c r="A210" s="3"/>
      <c r="F210" s="1"/>
      <c r="G210" s="1"/>
      <c r="H210" s="1"/>
      <c r="I210" s="1"/>
      <c r="J210" s="1"/>
      <c r="K210" s="1"/>
    </row>
    <row r="211" spans="1:11" s="2" customFormat="1" x14ac:dyDescent="0.3">
      <c r="A211" s="3"/>
      <c r="F211" s="1"/>
      <c r="G211" s="1"/>
      <c r="H211" s="1"/>
      <c r="I211" s="1"/>
      <c r="J211" s="1"/>
      <c r="K211" s="1"/>
    </row>
    <row r="212" spans="1:11" s="2" customFormat="1" x14ac:dyDescent="0.3">
      <c r="A212" s="3"/>
      <c r="F212" s="1"/>
      <c r="G212" s="1"/>
      <c r="H212" s="1"/>
      <c r="I212" s="1"/>
      <c r="J212" s="1"/>
      <c r="K212" s="1"/>
    </row>
    <row r="213" spans="1:11" s="2" customFormat="1" x14ac:dyDescent="0.3">
      <c r="A213" s="3"/>
      <c r="F213" s="1"/>
      <c r="G213" s="1"/>
      <c r="H213" s="1"/>
      <c r="I213" s="1"/>
      <c r="J213" s="1"/>
      <c r="K213" s="1"/>
    </row>
    <row r="214" spans="1:11" s="2" customFormat="1" x14ac:dyDescent="0.3">
      <c r="A214" s="3"/>
      <c r="F214" s="1"/>
      <c r="G214" s="1"/>
      <c r="H214" s="1"/>
      <c r="I214" s="1"/>
      <c r="J214" s="1"/>
      <c r="K214" s="1"/>
    </row>
    <row r="215" spans="1:11" s="2" customFormat="1" x14ac:dyDescent="0.3">
      <c r="A215" s="3"/>
      <c r="F215" s="1"/>
      <c r="G215" s="1"/>
      <c r="H215" s="1"/>
      <c r="I215" s="1"/>
      <c r="J215" s="1"/>
      <c r="K215" s="1"/>
    </row>
    <row r="216" spans="1:11" s="2" customFormat="1" x14ac:dyDescent="0.3">
      <c r="A216" s="3"/>
      <c r="F216" s="1"/>
      <c r="G216" s="1"/>
      <c r="H216" s="1"/>
      <c r="I216" s="1"/>
      <c r="J216" s="1"/>
      <c r="K216" s="1"/>
    </row>
    <row r="217" spans="1:11" s="2" customFormat="1" x14ac:dyDescent="0.3">
      <c r="A217" s="3"/>
      <c r="F217" s="1"/>
      <c r="G217" s="1"/>
      <c r="H217" s="1"/>
      <c r="I217" s="1"/>
      <c r="J217" s="1"/>
      <c r="K217" s="1"/>
    </row>
    <row r="218" spans="1:11" s="2" customFormat="1" x14ac:dyDescent="0.3">
      <c r="A218" s="3"/>
      <c r="F218" s="1"/>
      <c r="G218" s="1"/>
      <c r="H218" s="1"/>
      <c r="I218" s="1"/>
      <c r="J218" s="1"/>
      <c r="K218" s="1"/>
    </row>
    <row r="219" spans="1:11" s="2" customFormat="1" x14ac:dyDescent="0.3">
      <c r="A219" s="3"/>
      <c r="F219" s="1"/>
      <c r="G219" s="1"/>
      <c r="H219" s="1"/>
      <c r="I219" s="1"/>
      <c r="J219" s="1"/>
      <c r="K219" s="1"/>
    </row>
    <row r="220" spans="1:11" s="2" customFormat="1" x14ac:dyDescent="0.3">
      <c r="A220" s="3"/>
      <c r="F220" s="1"/>
      <c r="G220" s="1"/>
      <c r="H220" s="1"/>
      <c r="I220" s="1"/>
      <c r="J220" s="1"/>
      <c r="K220" s="1"/>
    </row>
    <row r="221" spans="1:11" s="2" customFormat="1" x14ac:dyDescent="0.3">
      <c r="A221" s="3"/>
      <c r="F221" s="1"/>
      <c r="G221" s="1"/>
      <c r="H221" s="1"/>
      <c r="I221" s="1"/>
      <c r="J221" s="1"/>
      <c r="K221" s="1"/>
    </row>
    <row r="222" spans="1:11" s="2" customFormat="1" x14ac:dyDescent="0.3">
      <c r="A222" s="3"/>
      <c r="F222" s="1"/>
      <c r="G222" s="1"/>
      <c r="H222" s="1"/>
      <c r="I222" s="1"/>
      <c r="J222" s="1"/>
      <c r="K222" s="1"/>
    </row>
    <row r="223" spans="1:11" s="2" customFormat="1" x14ac:dyDescent="0.3">
      <c r="A223" s="3"/>
      <c r="F223" s="1"/>
      <c r="G223" s="1"/>
      <c r="H223" s="1"/>
      <c r="I223" s="1"/>
      <c r="J223" s="1"/>
      <c r="K223" s="1"/>
    </row>
    <row r="224" spans="1:11" s="2" customFormat="1" x14ac:dyDescent="0.3">
      <c r="A224" s="3"/>
      <c r="F224" s="1"/>
      <c r="G224" s="1"/>
      <c r="H224" s="1"/>
      <c r="I224" s="1"/>
      <c r="J224" s="1"/>
      <c r="K224" s="1"/>
    </row>
    <row r="225" spans="1:11" s="2" customFormat="1" x14ac:dyDescent="0.3">
      <c r="A225" s="3"/>
      <c r="F225" s="1"/>
      <c r="G225" s="1"/>
      <c r="H225" s="1"/>
      <c r="I225" s="1"/>
      <c r="J225" s="1"/>
      <c r="K225" s="1"/>
    </row>
    <row r="226" spans="1:11" s="2" customFormat="1" x14ac:dyDescent="0.3">
      <c r="A226" s="3"/>
      <c r="F226" s="1"/>
      <c r="G226" s="1"/>
      <c r="H226" s="1"/>
      <c r="I226" s="1"/>
      <c r="J226" s="1"/>
      <c r="K226" s="1"/>
    </row>
    <row r="227" spans="1:11" s="2" customFormat="1" x14ac:dyDescent="0.3">
      <c r="A227" s="3"/>
      <c r="F227" s="1"/>
      <c r="G227" s="1"/>
      <c r="H227" s="1"/>
      <c r="I227" s="1"/>
      <c r="J227" s="1"/>
      <c r="K227" s="1"/>
    </row>
    <row r="228" spans="1:11" s="2" customFormat="1" x14ac:dyDescent="0.3">
      <c r="A228" s="3"/>
      <c r="F228" s="1"/>
      <c r="G228" s="1"/>
      <c r="H228" s="1"/>
      <c r="I228" s="1"/>
      <c r="J228" s="1"/>
      <c r="K228" s="1"/>
    </row>
    <row r="229" spans="1:11" s="2" customFormat="1" x14ac:dyDescent="0.3">
      <c r="A229" s="3"/>
      <c r="F229" s="1"/>
      <c r="G229" s="1"/>
      <c r="H229" s="1"/>
      <c r="I229" s="1"/>
      <c r="J229" s="1"/>
      <c r="K229" s="1"/>
    </row>
    <row r="230" spans="1:11" s="2" customFormat="1" x14ac:dyDescent="0.3">
      <c r="A230" s="3"/>
      <c r="F230" s="1"/>
      <c r="G230" s="1"/>
      <c r="H230" s="1"/>
      <c r="I230" s="1"/>
      <c r="J230" s="1"/>
      <c r="K230" s="1"/>
    </row>
    <row r="231" spans="1:11" s="2" customFormat="1" x14ac:dyDescent="0.3">
      <c r="A231" s="3"/>
      <c r="F231" s="1"/>
      <c r="G231" s="1"/>
      <c r="H231" s="1"/>
      <c r="I231" s="1"/>
      <c r="J231" s="1"/>
      <c r="K231" s="1"/>
    </row>
    <row r="232" spans="1:11" s="2" customFormat="1" x14ac:dyDescent="0.3">
      <c r="A232" s="3"/>
      <c r="F232" s="1"/>
      <c r="G232" s="1"/>
      <c r="H232" s="1"/>
      <c r="I232" s="1"/>
      <c r="J232" s="1"/>
      <c r="K232" s="1"/>
    </row>
    <row r="233" spans="1:11" s="2" customFormat="1" x14ac:dyDescent="0.3">
      <c r="A233" s="3"/>
      <c r="F233" s="1"/>
      <c r="G233" s="1"/>
      <c r="H233" s="1"/>
      <c r="I233" s="1"/>
      <c r="J233" s="1"/>
      <c r="K233" s="1"/>
    </row>
    <row r="234" spans="1:11" s="2" customFormat="1" x14ac:dyDescent="0.3">
      <c r="A234" s="3"/>
      <c r="F234" s="1"/>
      <c r="G234" s="1"/>
      <c r="H234" s="1"/>
      <c r="I234" s="1"/>
      <c r="J234" s="1"/>
      <c r="K234" s="1"/>
    </row>
    <row r="235" spans="1:11" s="2" customFormat="1" x14ac:dyDescent="0.3">
      <c r="A235" s="3"/>
      <c r="F235" s="1"/>
      <c r="G235" s="1"/>
      <c r="H235" s="1"/>
      <c r="I235" s="1"/>
      <c r="J235" s="1"/>
      <c r="K235" s="1"/>
    </row>
    <row r="236" spans="1:11" s="2" customFormat="1" x14ac:dyDescent="0.3">
      <c r="A236" s="3"/>
      <c r="F236" s="1"/>
      <c r="G236" s="1"/>
      <c r="H236" s="1"/>
      <c r="I236" s="1"/>
      <c r="J236" s="1"/>
      <c r="K236" s="1"/>
    </row>
    <row r="237" spans="1:11" s="2" customFormat="1" x14ac:dyDescent="0.3">
      <c r="A237" s="3"/>
      <c r="F237" s="1"/>
      <c r="G237" s="1"/>
      <c r="H237" s="1"/>
      <c r="I237" s="1"/>
      <c r="J237" s="1"/>
      <c r="K237" s="1"/>
    </row>
    <row r="238" spans="1:11" s="2" customFormat="1" x14ac:dyDescent="0.3">
      <c r="A238" s="3"/>
      <c r="F238" s="1"/>
      <c r="G238" s="1"/>
      <c r="H238" s="1"/>
      <c r="I238" s="1"/>
      <c r="J238" s="1"/>
      <c r="K238" s="1"/>
    </row>
    <row r="239" spans="1:11" s="2" customFormat="1" x14ac:dyDescent="0.3">
      <c r="A239" s="3"/>
      <c r="F239" s="1"/>
      <c r="G239" s="1"/>
      <c r="H239" s="1"/>
      <c r="I239" s="1"/>
      <c r="J239" s="1"/>
      <c r="K239" s="1"/>
    </row>
    <row r="240" spans="1:11" s="2" customFormat="1" x14ac:dyDescent="0.3">
      <c r="A240" s="3"/>
      <c r="F240" s="1"/>
      <c r="G240" s="1"/>
      <c r="H240" s="1"/>
      <c r="I240" s="1"/>
      <c r="J240" s="1"/>
      <c r="K240" s="1"/>
    </row>
    <row r="241" spans="1:11" s="2" customFormat="1" x14ac:dyDescent="0.3">
      <c r="A241" s="3"/>
      <c r="F241" s="1"/>
      <c r="G241" s="1"/>
      <c r="H241" s="1"/>
      <c r="I241" s="1"/>
      <c r="J241" s="1"/>
      <c r="K241" s="1"/>
    </row>
    <row r="242" spans="1:11" s="2" customFormat="1" x14ac:dyDescent="0.3">
      <c r="A242" s="3"/>
      <c r="F242" s="1"/>
      <c r="G242" s="1"/>
      <c r="H242" s="1"/>
      <c r="I242" s="1"/>
      <c r="J242" s="1"/>
      <c r="K242" s="1"/>
    </row>
    <row r="243" spans="1:11" s="2" customFormat="1" x14ac:dyDescent="0.3">
      <c r="A243" s="3"/>
      <c r="F243" s="1"/>
      <c r="G243" s="1"/>
      <c r="H243" s="1"/>
      <c r="I243" s="1"/>
      <c r="J243" s="1"/>
      <c r="K243" s="1"/>
    </row>
    <row r="244" spans="1:11" s="2" customFormat="1" x14ac:dyDescent="0.3">
      <c r="A244" s="3"/>
      <c r="F244" s="1"/>
      <c r="G244" s="1"/>
      <c r="H244" s="1"/>
      <c r="I244" s="1"/>
      <c r="J244" s="1"/>
      <c r="K244" s="1"/>
    </row>
    <row r="245" spans="1:11" s="2" customFormat="1" x14ac:dyDescent="0.3">
      <c r="A245" s="3"/>
      <c r="F245" s="1"/>
      <c r="G245" s="1"/>
      <c r="H245" s="1"/>
      <c r="I245" s="1"/>
      <c r="J245" s="1"/>
      <c r="K245" s="1"/>
    </row>
    <row r="246" spans="1:11" s="2" customFormat="1" x14ac:dyDescent="0.3">
      <c r="A246" s="3"/>
      <c r="F246" s="1"/>
      <c r="G246" s="1"/>
      <c r="H246" s="1"/>
      <c r="I246" s="1"/>
      <c r="J246" s="1"/>
      <c r="K246" s="1"/>
    </row>
    <row r="247" spans="1:11" s="2" customFormat="1" x14ac:dyDescent="0.3">
      <c r="A247" s="3"/>
      <c r="F247" s="1"/>
      <c r="G247" s="1"/>
      <c r="H247" s="1"/>
      <c r="I247" s="1"/>
      <c r="J247" s="1"/>
      <c r="K247" s="1"/>
    </row>
    <row r="248" spans="1:11" s="2" customFormat="1" x14ac:dyDescent="0.3">
      <c r="A248" s="3"/>
      <c r="F248" s="1"/>
      <c r="G248" s="1"/>
      <c r="H248" s="1"/>
      <c r="I248" s="1"/>
      <c r="J248" s="1"/>
      <c r="K248" s="1"/>
    </row>
    <row r="249" spans="1:11" s="2" customFormat="1" x14ac:dyDescent="0.3">
      <c r="A249" s="3"/>
      <c r="F249" s="1"/>
      <c r="G249" s="1"/>
      <c r="H249" s="1"/>
      <c r="I249" s="1"/>
      <c r="J249" s="1"/>
      <c r="K249" s="1"/>
    </row>
    <row r="250" spans="1:11" s="2" customFormat="1" x14ac:dyDescent="0.3">
      <c r="A250" s="3"/>
      <c r="F250" s="1"/>
      <c r="G250" s="1"/>
      <c r="H250" s="1"/>
      <c r="I250" s="1"/>
      <c r="J250" s="1"/>
      <c r="K250" s="1"/>
    </row>
    <row r="251" spans="1:11" s="2" customFormat="1" x14ac:dyDescent="0.3">
      <c r="A251" s="3"/>
      <c r="F251" s="1"/>
      <c r="G251" s="1"/>
      <c r="H251" s="1"/>
      <c r="I251" s="1"/>
      <c r="J251" s="1"/>
      <c r="K251" s="1"/>
    </row>
    <row r="252" spans="1:11" s="2" customFormat="1" x14ac:dyDescent="0.3">
      <c r="A252" s="3"/>
      <c r="F252" s="1"/>
      <c r="G252" s="1"/>
      <c r="H252" s="1"/>
      <c r="I252" s="1"/>
      <c r="J252" s="1"/>
      <c r="K252" s="1"/>
    </row>
    <row r="253" spans="1:11" s="2" customFormat="1" x14ac:dyDescent="0.3">
      <c r="A253" s="3"/>
      <c r="F253" s="1"/>
      <c r="G253" s="1"/>
      <c r="H253" s="1"/>
      <c r="I253" s="1"/>
      <c r="J253" s="1"/>
      <c r="K253" s="1"/>
    </row>
    <row r="254" spans="1:11" s="2" customFormat="1" x14ac:dyDescent="0.3">
      <c r="A254" s="3"/>
      <c r="F254" s="1"/>
      <c r="G254" s="1"/>
      <c r="H254" s="1"/>
      <c r="I254" s="1"/>
      <c r="J254" s="1"/>
      <c r="K254" s="1"/>
    </row>
    <row r="255" spans="1:11" s="2" customFormat="1" x14ac:dyDescent="0.3">
      <c r="A255" s="3"/>
      <c r="F255" s="1"/>
      <c r="G255" s="1"/>
      <c r="H255" s="1"/>
      <c r="I255" s="1"/>
      <c r="J255" s="1"/>
      <c r="K255" s="1"/>
    </row>
    <row r="256" spans="1:11" s="2" customFormat="1" x14ac:dyDescent="0.3">
      <c r="A256" s="3"/>
      <c r="F256" s="1"/>
      <c r="G256" s="1"/>
      <c r="H256" s="1"/>
      <c r="I256" s="1"/>
      <c r="J256" s="1"/>
      <c r="K256" s="1"/>
    </row>
    <row r="257" spans="1:11" s="2" customFormat="1" x14ac:dyDescent="0.3">
      <c r="A257" s="3"/>
      <c r="F257" s="1"/>
      <c r="G257" s="1"/>
      <c r="H257" s="1"/>
      <c r="I257" s="1"/>
      <c r="J257" s="1"/>
      <c r="K257" s="1"/>
    </row>
    <row r="258" spans="1:11" s="2" customFormat="1" x14ac:dyDescent="0.3">
      <c r="A258" s="3"/>
      <c r="F258" s="1"/>
      <c r="G258" s="1"/>
      <c r="H258" s="1"/>
      <c r="I258" s="1"/>
      <c r="J258" s="1"/>
      <c r="K258" s="1"/>
    </row>
    <row r="259" spans="1:11" s="2" customFormat="1" x14ac:dyDescent="0.3">
      <c r="A259" s="3"/>
      <c r="F259" s="1"/>
      <c r="G259" s="1"/>
      <c r="H259" s="1"/>
      <c r="I259" s="1"/>
      <c r="J259" s="1"/>
      <c r="K259" s="1"/>
    </row>
    <row r="260" spans="1:11" s="2" customFormat="1" x14ac:dyDescent="0.3">
      <c r="A260" s="3"/>
      <c r="F260" s="1"/>
      <c r="G260" s="1"/>
      <c r="H260" s="1"/>
      <c r="I260" s="1"/>
      <c r="J260" s="1"/>
      <c r="K260" s="1"/>
    </row>
    <row r="261" spans="1:11" s="2" customFormat="1" x14ac:dyDescent="0.3">
      <c r="A261" s="3"/>
      <c r="F261" s="1"/>
      <c r="G261" s="1"/>
      <c r="H261" s="1"/>
      <c r="I261" s="1"/>
      <c r="J261" s="1"/>
      <c r="K261" s="1"/>
    </row>
    <row r="262" spans="1:11" s="2" customFormat="1" x14ac:dyDescent="0.3">
      <c r="A262" s="3"/>
      <c r="F262" s="1"/>
      <c r="G262" s="1"/>
      <c r="H262" s="1"/>
      <c r="I262" s="1"/>
      <c r="J262" s="1"/>
      <c r="K262" s="1"/>
    </row>
    <row r="263" spans="1:11" s="2" customFormat="1" x14ac:dyDescent="0.3">
      <c r="A263" s="3"/>
      <c r="F263" s="1"/>
      <c r="G263" s="1"/>
      <c r="H263" s="1"/>
      <c r="I263" s="1"/>
      <c r="J263" s="1"/>
      <c r="K263" s="1"/>
    </row>
    <row r="264" spans="1:11" s="2" customFormat="1" x14ac:dyDescent="0.3">
      <c r="A264" s="3"/>
      <c r="F264" s="1"/>
      <c r="G264" s="1"/>
      <c r="H264" s="1"/>
      <c r="I264" s="1"/>
      <c r="J264" s="1"/>
      <c r="K264" s="1"/>
    </row>
    <row r="265" spans="1:11" s="2" customFormat="1" x14ac:dyDescent="0.3">
      <c r="A265" s="3"/>
      <c r="F265" s="1"/>
      <c r="G265" s="1"/>
      <c r="H265" s="1"/>
      <c r="I265" s="1"/>
      <c r="J265" s="1"/>
      <c r="K265" s="1"/>
    </row>
    <row r="266" spans="1:11" s="2" customFormat="1" x14ac:dyDescent="0.3">
      <c r="A266" s="3"/>
      <c r="F266" s="1"/>
      <c r="G266" s="1"/>
      <c r="H266" s="1"/>
      <c r="I266" s="1"/>
      <c r="J266" s="1"/>
      <c r="K266" s="1"/>
    </row>
    <row r="267" spans="1:11" s="2" customFormat="1" x14ac:dyDescent="0.3">
      <c r="A267" s="3"/>
      <c r="F267" s="1"/>
      <c r="G267" s="1"/>
      <c r="H267" s="1"/>
      <c r="I267" s="1"/>
      <c r="J267" s="1"/>
      <c r="K267" s="1"/>
    </row>
    <row r="268" spans="1:11" s="2" customFormat="1" x14ac:dyDescent="0.3">
      <c r="A268" s="3"/>
      <c r="F268" s="1"/>
      <c r="G268" s="1"/>
      <c r="H268" s="1"/>
      <c r="I268" s="1"/>
      <c r="J268" s="1"/>
      <c r="K268" s="1"/>
    </row>
    <row r="269" spans="1:11" s="2" customFormat="1" x14ac:dyDescent="0.3">
      <c r="A269" s="3"/>
      <c r="F269" s="1"/>
      <c r="G269" s="1"/>
      <c r="H269" s="1"/>
      <c r="I269" s="1"/>
      <c r="J269" s="1"/>
      <c r="K269" s="1"/>
    </row>
    <row r="270" spans="1:11" s="2" customFormat="1" x14ac:dyDescent="0.3">
      <c r="A270" s="3"/>
      <c r="F270" s="1"/>
      <c r="G270" s="1"/>
      <c r="H270" s="1"/>
      <c r="I270" s="1"/>
      <c r="J270" s="1"/>
      <c r="K270" s="1"/>
    </row>
    <row r="271" spans="1:11" s="2" customFormat="1" x14ac:dyDescent="0.3">
      <c r="A271" s="3"/>
      <c r="F271" s="1"/>
      <c r="G271" s="1"/>
      <c r="H271" s="1"/>
      <c r="I271" s="1"/>
      <c r="J271" s="1"/>
      <c r="K271" s="1"/>
    </row>
    <row r="272" spans="1:11" s="2" customFormat="1" x14ac:dyDescent="0.3">
      <c r="A272" s="3"/>
      <c r="F272" s="1"/>
      <c r="G272" s="1"/>
      <c r="H272" s="1"/>
      <c r="I272" s="1"/>
      <c r="J272" s="1"/>
      <c r="K272" s="1"/>
    </row>
    <row r="273" spans="1:11" s="2" customFormat="1" x14ac:dyDescent="0.3">
      <c r="A273" s="3"/>
      <c r="F273" s="1"/>
      <c r="G273" s="1"/>
      <c r="H273" s="1"/>
      <c r="I273" s="1"/>
      <c r="J273" s="1"/>
      <c r="K273" s="1"/>
    </row>
    <row r="274" spans="1:11" s="2" customFormat="1" x14ac:dyDescent="0.3">
      <c r="A274" s="3"/>
      <c r="F274" s="1"/>
      <c r="G274" s="1"/>
      <c r="H274" s="1"/>
      <c r="I274" s="1"/>
      <c r="J274" s="1"/>
      <c r="K274" s="1"/>
    </row>
    <row r="275" spans="1:11" s="2" customFormat="1" x14ac:dyDescent="0.3">
      <c r="A275" s="3"/>
      <c r="F275" s="1"/>
      <c r="G275" s="1"/>
      <c r="H275" s="1"/>
      <c r="I275" s="1"/>
      <c r="J275" s="1"/>
      <c r="K275" s="1"/>
    </row>
    <row r="276" spans="1:11" s="2" customFormat="1" x14ac:dyDescent="0.3">
      <c r="A276" s="3"/>
      <c r="F276" s="1"/>
      <c r="G276" s="1"/>
      <c r="H276" s="1"/>
      <c r="I276" s="1"/>
      <c r="J276" s="1"/>
      <c r="K276" s="1"/>
    </row>
    <row r="277" spans="1:11" s="2" customFormat="1" x14ac:dyDescent="0.3">
      <c r="A277" s="3"/>
      <c r="F277" s="1"/>
      <c r="G277" s="1"/>
      <c r="H277" s="1"/>
      <c r="I277" s="1"/>
      <c r="J277" s="1"/>
      <c r="K277" s="1"/>
    </row>
    <row r="278" spans="1:11" s="2" customFormat="1" x14ac:dyDescent="0.3">
      <c r="A278" s="3"/>
      <c r="F278" s="1"/>
      <c r="G278" s="1"/>
      <c r="H278" s="1"/>
      <c r="I278" s="1"/>
      <c r="J278" s="1"/>
      <c r="K278" s="1"/>
    </row>
    <row r="279" spans="1:11" s="2" customFormat="1" x14ac:dyDescent="0.3">
      <c r="A279" s="3"/>
      <c r="F279" s="1"/>
      <c r="G279" s="1"/>
      <c r="H279" s="1"/>
      <c r="I279" s="1"/>
      <c r="J279" s="1"/>
      <c r="K279" s="1"/>
    </row>
    <row r="280" spans="1:11" s="2" customFormat="1" x14ac:dyDescent="0.3">
      <c r="A280" s="3"/>
      <c r="F280" s="1"/>
      <c r="G280" s="1"/>
      <c r="H280" s="1"/>
      <c r="I280" s="1"/>
      <c r="J280" s="1"/>
      <c r="K280" s="1"/>
    </row>
    <row r="281" spans="1:11" s="2" customFormat="1" x14ac:dyDescent="0.3">
      <c r="A281" s="3"/>
      <c r="F281" s="1"/>
      <c r="G281" s="1"/>
      <c r="H281" s="1"/>
      <c r="I281" s="1"/>
      <c r="J281" s="1"/>
      <c r="K281" s="1"/>
    </row>
    <row r="282" spans="1:11" s="2" customFormat="1" x14ac:dyDescent="0.3">
      <c r="A282" s="3"/>
      <c r="F282" s="1"/>
      <c r="G282" s="1"/>
      <c r="H282" s="1"/>
      <c r="I282" s="1"/>
      <c r="J282" s="1"/>
      <c r="K282" s="1"/>
    </row>
    <row r="283" spans="1:11" s="2" customFormat="1" x14ac:dyDescent="0.3">
      <c r="A283" s="3"/>
      <c r="F283" s="1"/>
      <c r="G283" s="1"/>
      <c r="H283" s="1"/>
      <c r="I283" s="1"/>
      <c r="J283" s="1"/>
      <c r="K283" s="1"/>
    </row>
    <row r="284" spans="1:11" s="2" customFormat="1" x14ac:dyDescent="0.3">
      <c r="A284" s="3"/>
      <c r="F284" s="1"/>
      <c r="G284" s="1"/>
      <c r="H284" s="1"/>
      <c r="I284" s="1"/>
      <c r="J284" s="1"/>
      <c r="K284" s="1"/>
    </row>
    <row r="285" spans="1:11" s="2" customFormat="1" x14ac:dyDescent="0.3">
      <c r="A285" s="3"/>
      <c r="F285" s="1"/>
      <c r="G285" s="1"/>
      <c r="H285" s="1"/>
      <c r="I285" s="1"/>
      <c r="J285" s="1"/>
      <c r="K285" s="1"/>
    </row>
    <row r="286" spans="1:11" s="2" customFormat="1" x14ac:dyDescent="0.3">
      <c r="A286" s="3"/>
      <c r="F286" s="1"/>
      <c r="G286" s="1"/>
      <c r="H286" s="1"/>
      <c r="I286" s="1"/>
      <c r="J286" s="1"/>
      <c r="K286" s="1"/>
    </row>
    <row r="287" spans="1:11" s="2" customFormat="1" x14ac:dyDescent="0.3">
      <c r="A287" s="3"/>
      <c r="F287" s="1"/>
      <c r="G287" s="1"/>
      <c r="H287" s="1"/>
      <c r="I287" s="1"/>
      <c r="J287" s="1"/>
      <c r="K287" s="1"/>
    </row>
    <row r="288" spans="1:11" s="2" customFormat="1" x14ac:dyDescent="0.3">
      <c r="A288" s="3"/>
      <c r="F288" s="1"/>
      <c r="G288" s="1"/>
      <c r="H288" s="1"/>
      <c r="I288" s="1"/>
      <c r="J288" s="1"/>
      <c r="K288" s="1"/>
    </row>
  </sheetData>
  <mergeCells count="12">
    <mergeCell ref="A1:G1"/>
    <mergeCell ref="A107:F107"/>
    <mergeCell ref="B117:F117"/>
    <mergeCell ref="B34:F34"/>
    <mergeCell ref="B84:F84"/>
    <mergeCell ref="A86:F86"/>
    <mergeCell ref="B91:F91"/>
    <mergeCell ref="B96:F96"/>
    <mergeCell ref="B105:F105"/>
    <mergeCell ref="A2:G3"/>
    <mergeCell ref="A5:F6"/>
    <mergeCell ref="G5:G6"/>
  </mergeCells>
  <printOptions horizontalCentered="1"/>
  <pageMargins left="0.59055118110236227" right="0.59055118110236227" top="0.59055118110236227" bottom="0.59055118110236227" header="0.19685039370078741" footer="0.19685039370078741"/>
  <pageSetup paperSize="9" scale="50" fitToHeight="0" orientation="portrait" r:id="rId1"/>
  <headerFooter alignWithMargins="0">
    <oddFooter>&amp;C&amp;"Garamond,Corsivo"&amp;P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Conto Economico Cons 2012 GSA</vt:lpstr>
      <vt:lpstr>'Conto Economico Cons 2012 GSA'!Area_stampa</vt:lpstr>
      <vt:lpstr>'Conto Economico Cons 2012 GSA'!Titoli_stampa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elena.antonacci</dc:creator>
  <cp:lastModifiedBy>Anna Lucia Planamente</cp:lastModifiedBy>
  <dcterms:created xsi:type="dcterms:W3CDTF">2014-07-03T13:21:14Z</dcterms:created>
  <dcterms:modified xsi:type="dcterms:W3CDTF">2015-03-12T09:18:55Z</dcterms:modified>
</cp:coreProperties>
</file>